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e95de0f18aa44156" /></Relationships>
</file>

<file path=xl/workbook.xml><?xml version="1.0" encoding="utf-8"?>
<x:workbook xmlns:x="http://schemas.openxmlformats.org/spreadsheetml/2006/main">
  <x:sheets>
    <x:sheet xmlns:r="http://schemas.openxmlformats.org/officeDocument/2006/relationships" name="Comparador" sheetId="1" r:id="Rb37e1b2b3b0a4865"/>
    <x:sheet xmlns:r="http://schemas.openxmlformats.org/officeDocument/2006/relationships" name="ADGD0108 Caso" sheetId="2" r:id="R1ce01ae15e924702"/>
    <x:sheet xmlns:r="http://schemas.openxmlformats.org/officeDocument/2006/relationships" name="ADGG0408 Registro" sheetId="3" r:id="Rc6e96faa0ad24316"/>
    <x:sheet xmlns:r="http://schemas.openxmlformats.org/officeDocument/2006/relationships" name="ADGD0308 Flujo" sheetId="4" r:id="Rb6c335ddb01d461d"/>
    <x:sheet xmlns:r="http://schemas.openxmlformats.org/officeDocument/2006/relationships" name="ADGG0508 Prueba" sheetId="5" r:id="R8a0e749e38944e9b"/>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
    <x:numFmt numFmtId="202" formatCode="0%"/>
    <x:numFmt numFmtId="203" formatCode="@"/>
  </x:numFmts>
  <x:fonts count="10">
    <x:font>
      <x:sz val="11"/>
      <x:name val="Carlito"/>
    </x:font>
    <x:font>
      <x:b/>
      <x:sz val="18"/>
      <x:color rgb="FFFFFFFF"/>
      <x:name val="Carlito"/>
    </x:font>
    <x:font>
      <x:i/>
      <x:sz val="11"/>
      <x:color rgb="FF102A43"/>
      <x:name val="Carlito"/>
    </x:font>
    <x:font>
      <x:b/>
      <x:sz val="11"/>
      <x:color rgb="FFFFFFFF"/>
      <x:name val="Carlito"/>
    </x:font>
    <x:font>
      <x:b/>
      <x:sz val="11"/>
      <x:color rgb="FF0B3A6F"/>
      <x:name val="Carlito"/>
    </x:font>
    <x:font>
      <x:b/>
      <x:sz val="11"/>
      <x:color rgb="FF13804F"/>
      <x:name val="Carlito"/>
    </x:font>
    <x:font>
      <x:sz val="8"/>
      <x:color rgb="FF486581"/>
      <x:name val="Carlito"/>
    </x:font>
    <x:font>
      <x:sz val="11"/>
      <x:color rgb="FF102A43"/>
      <x:name val="Carlito"/>
    </x:font>
    <x:font>
      <x:sz val="9"/>
      <x:color rgb="FF486581"/>
      <x:name val="Carlito"/>
    </x:font>
    <x:font>
      <x:sz val="11"/>
      <x:color rgb="FF13804F"/>
      <x:name val="Carlito"/>
    </x:font>
  </x:fonts>
  <x:fills count="8">
    <x:fill>
      <x:patternFill patternType="none"/>
    </x:fill>
    <x:fill>
      <x:patternFill patternType="gray125"/>
    </x:fill>
    <x:fill>
      <x:patternFill patternType="solid">
        <x:fgColor rgb="FF0B3A6F"/>
      </x:patternFill>
    </x:fill>
    <x:fill>
      <x:patternFill patternType="solid">
        <x:fgColor rgb="FFEAF6FD"/>
      </x:patternFill>
    </x:fill>
    <x:fill>
      <x:patternFill patternType="solid">
        <x:fgColor rgb="FF1473B7"/>
      </x:patternFill>
    </x:fill>
    <x:fill>
      <x:patternFill patternType="solid">
        <x:fgColor rgb="FFEAF8F1"/>
      </x:patternFill>
    </x:fill>
    <x:fill>
      <x:patternFill patternType="solid">
        <x:fgColor rgb="FFFFF4CC"/>
      </x:patternFill>
    </x:fill>
    <x:fill>
      <x:patternFill patternType="solid">
        <x:fgColor rgb="FFF5F9FC"/>
      </x:patternFill>
    </x:fill>
  </x:fills>
  <x:borders count="10">
    <x:border/>
    <x:border>
      <x:right style="thin">
        <x:color rgb="FFD8E6F2"/>
      </x:right>
      <x:bottom style="thin">
        <x:color rgb="FFD8E6F2"/>
      </x:bottom>
    </x:border>
    <x:border>
      <x:left style="thin">
        <x:color rgb="FFD8E6F2"/>
      </x:left>
      <x:right style="thin">
        <x:color rgb="FFD8E6F2"/>
      </x:right>
      <x:bottom style="thin">
        <x:color rgb="FFD8E6F2"/>
      </x:bottom>
    </x:border>
    <x:border>
      <x:left style="thin">
        <x:color rgb="FFD8E6F2"/>
      </x:left>
      <x:bottom style="thin">
        <x:color rgb="FFD8E6F2"/>
      </x:bottom>
    </x:border>
    <x:border>
      <x:right style="thin">
        <x:color rgb="FFD8E6F2"/>
      </x:right>
      <x:top style="thin">
        <x:color rgb="FFD8E6F2"/>
      </x:top>
      <x:bottom style="thin">
        <x:color rgb="FFD8E6F2"/>
      </x:bottom>
    </x:border>
    <x:border>
      <x:left style="thin">
        <x:color rgb="FFD8E6F2"/>
      </x:left>
      <x:right style="thin">
        <x:color rgb="FFD8E6F2"/>
      </x:right>
      <x:top style="thin">
        <x:color rgb="FFD8E6F2"/>
      </x:top>
      <x:bottom style="thin">
        <x:color rgb="FFD8E6F2"/>
      </x:bottom>
    </x:border>
    <x:border>
      <x:left style="thin">
        <x:color rgb="FFD8E6F2"/>
      </x:left>
      <x:top style="thin">
        <x:color rgb="FFD8E6F2"/>
      </x:top>
      <x:bottom style="thin">
        <x:color rgb="FFD8E6F2"/>
      </x:bottom>
    </x:border>
    <x:border>
      <x:right style="thin">
        <x:color rgb="FFD8E6F2"/>
      </x:right>
      <x:top style="thin">
        <x:color rgb="FFD8E6F2"/>
      </x:top>
    </x:border>
    <x:border>
      <x:left style="thin">
        <x:color rgb="FFD8E6F2"/>
      </x:left>
      <x:right style="thin">
        <x:color rgb="FFD8E6F2"/>
      </x:right>
      <x:top style="thin">
        <x:color rgb="FFD8E6F2"/>
      </x:top>
    </x:border>
    <x:border>
      <x:left style="thin">
        <x:color rgb="FFD8E6F2"/>
      </x:left>
      <x:top style="thin">
        <x:color rgb="FFD8E6F2"/>
      </x:top>
    </x:border>
  </x:borders>
  <x:cellStyleXfs count="1">
    <x:xf numFmtId="0" fontId="0" fillId="0" borderId="0"/>
  </x:cellStyleXfs>
  <x:cellXfs count="14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0"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 xfId="0" applyNumberFormat="1" applyFont="1" applyFill="1" applyBorder="1" applyAlignment="1">
      <x:alignment wrapText="1"/>
    </x:xf>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 xfId="0" applyNumberFormat="1" applyFont="1" applyFill="1" applyBorder="1" applyAlignment="1">
      <x:alignment vertical="top"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2" xfId="0" applyNumberFormat="1" applyFont="1" applyFill="1" applyBorder="1" applyAlignment="1">
      <x:alignment horizontal="center" vertical="top" wrapText="1"/>
    </x:xf>
    <x:xf numFmtId="0" fontId="0" fillId="0" borderId="5" xfId="0" applyNumberFormat="1" applyFont="1" applyFill="1" applyBorder="1" applyAlignment="1">
      <x:alignment horizontal="center" vertical="top" wrapText="1"/>
    </x:xf>
    <x:xf numFmtId="0" fontId="0" fillId="0" borderId="8" xfId="0" applyNumberFormat="1" applyFont="1" applyFill="1" applyBorder="1" applyAlignment="1">
      <x:alignment horizontal="center" vertical="top" wrapText="1"/>
    </x:xf>
    <x:xf numFmtId="0" fontId="4" fillId="0" borderId="1" xfId="0" applyNumberFormat="1" applyFont="1" applyFill="1" applyBorder="1" applyAlignment="1">
      <x:alignment vertical="top" wrapText="1"/>
    </x:xf>
    <x:xf numFmtId="0" fontId="4" fillId="0" borderId="4" xfId="0" applyNumberFormat="1" applyFont="1" applyFill="1" applyBorder="1" applyAlignment="1">
      <x:alignment vertical="top" wrapText="1"/>
    </x:xf>
    <x:xf numFmtId="0" fontId="4" fillId="0" borderId="7"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6" fillId="0" borderId="3" xfId="0" applyNumberFormat="1" applyFont="1" applyFill="1" applyBorder="1" applyAlignment="1">
      <x:alignment vertical="top" wrapText="1"/>
    </x:xf>
    <x:xf numFmtId="0" fontId="6" fillId="0" borderId="6" xfId="0" applyNumberFormat="1" applyFont="1" applyFill="1" applyBorder="1" applyAlignment="1">
      <x:alignment vertical="top" wrapText="1"/>
    </x:xf>
    <x:xf numFmtId="0" fontId="6" fillId="0" borderId="9" xfId="0" applyNumberFormat="1" applyFont="1" applyFill="1" applyBorder="1" applyAlignment="1">
      <x:alignment vertical="top" wrapText="1"/>
    </x:xf>
    <x:xf numFmtId="0" fontId="0" fillId="6" borderId="0" xfId="0" applyNumberFormat="1" applyFont="1" applyFill="1" applyBorder="1"/>
    <x:xf numFmtId="0" fontId="0" fillId="6" borderId="1" xfId="0" applyNumberFormat="1" applyFont="1" applyFill="1" applyBorder="1"/>
    <x:xf numFmtId="0" fontId="0" fillId="6" borderId="2" xfId="0" applyNumberFormat="1" applyFont="1" applyFill="1" applyBorder="1"/>
    <x:xf numFmtId="0" fontId="0" fillId="6" borderId="4" xfId="0" applyNumberFormat="1" applyFont="1" applyFill="1" applyBorder="1"/>
    <x:xf numFmtId="0" fontId="0" fillId="6" borderId="5" xfId="0" applyNumberFormat="1" applyFont="1" applyFill="1" applyBorder="1"/>
    <x:xf numFmtId="0" fontId="0" fillId="6" borderId="7" xfId="0" applyNumberFormat="1" applyFont="1" applyFill="1" applyBorder="1"/>
    <x:xf numFmtId="0" fontId="0" fillId="6" borderId="8" xfId="0" applyNumberFormat="1" applyFont="1" applyFill="1" applyBorder="1"/>
    <x:xf numFmtId="0" fontId="0" fillId="6" borderId="1" xfId="0" applyNumberFormat="1" applyFont="1" applyFill="1" applyBorder="1" applyAlignment="1">
      <x:alignment wrapText="1"/>
    </x:xf>
    <x:xf numFmtId="0" fontId="0" fillId="6" borderId="2" xfId="0" applyNumberFormat="1" applyFont="1" applyFill="1" applyBorder="1" applyAlignment="1">
      <x:alignment wrapText="1"/>
    </x:xf>
    <x:xf numFmtId="0" fontId="0" fillId="6" borderId="4" xfId="0" applyNumberFormat="1" applyFont="1" applyFill="1" applyBorder="1" applyAlignment="1">
      <x:alignment wrapText="1"/>
    </x:xf>
    <x:xf numFmtId="0" fontId="0" fillId="6" borderId="5" xfId="0" applyNumberFormat="1" applyFont="1" applyFill="1" applyBorder="1" applyAlignment="1">
      <x:alignment wrapText="1"/>
    </x:xf>
    <x:xf numFmtId="0" fontId="0" fillId="6" borderId="7" xfId="0" applyNumberFormat="1" applyFont="1" applyFill="1" applyBorder="1" applyAlignment="1">
      <x:alignment wrapText="1"/>
    </x:xf>
    <x:xf numFmtId="0" fontId="0" fillId="6" borderId="8" xfId="0" applyNumberFormat="1" applyFont="1" applyFill="1" applyBorder="1" applyAlignment="1">
      <x:alignment wrapText="1"/>
    </x:xf>
    <x:xf numFmtId="200" fontId="0" fillId="6" borderId="1" xfId="0" applyNumberFormat="1" applyFont="1" applyFill="1" applyBorder="1" applyAlignment="1">
      <x:alignment wrapText="1"/>
    </x:xf>
    <x:xf numFmtId="200" fontId="0" fillId="6" borderId="4" xfId="0" applyNumberFormat="1" applyFont="1" applyFill="1" applyBorder="1" applyAlignment="1">
      <x:alignment wrapText="1"/>
    </x:xf>
    <x:xf numFmtId="200" fontId="0" fillId="6" borderId="7" xfId="0" applyNumberFormat="1" applyFont="1" applyFill="1" applyBorder="1" applyAlignment="1">
      <x:alignment wrapText="1"/>
    </x:xf>
    <x:xf numFmtId="201" fontId="0" fillId="6" borderId="2" xfId="0" applyNumberFormat="1" applyFont="1" applyFill="1" applyBorder="1" applyAlignment="1">
      <x:alignment wrapText="1"/>
    </x:xf>
    <x:xf numFmtId="201" fontId="0" fillId="6" borderId="5" xfId="0" applyNumberFormat="1" applyFont="1" applyFill="1" applyBorder="1" applyAlignment="1">
      <x:alignment wrapText="1"/>
    </x:xf>
    <x:xf numFmtId="201" fontId="0" fillId="6" borderId="8" xfId="0" applyNumberFormat="1" applyFont="1" applyFill="1" applyBorder="1" applyAlignment="1">
      <x:alignment wrapText="1"/>
    </x:xf>
    <x:xf numFmtId="202" fontId="0" fillId="6" borderId="2" xfId="0" applyNumberFormat="1" applyFont="1" applyFill="1" applyBorder="1" applyAlignment="1">
      <x:alignment wrapText="1"/>
    </x:xf>
    <x:xf numFmtId="202" fontId="0" fillId="6" borderId="5" xfId="0" applyNumberFormat="1" applyFont="1" applyFill="1" applyBorder="1" applyAlignment="1">
      <x:alignment wrapText="1"/>
    </x:xf>
    <x:xf numFmtId="202" fontId="0" fillId="6" borderId="8" xfId="0" applyNumberFormat="1" applyFont="1" applyFill="1" applyBorder="1" applyAlignment="1">
      <x:alignment wrapText="1"/>
    </x:xf>
    <x:xf numFmtId="201" fontId="0" fillId="0" borderId="2" xfId="0" applyNumberFormat="1" applyFont="1" applyFill="1" applyBorder="1" applyAlignment="1">
      <x:alignment wrapText="1"/>
    </x:xf>
    <x:xf numFmtId="201" fontId="0" fillId="0" borderId="5" xfId="0" applyNumberFormat="1" applyFont="1" applyFill="1" applyBorder="1" applyAlignment="1">
      <x:alignment wrapText="1"/>
    </x:xf>
    <x:xf numFmtId="201" fontId="0" fillId="0" borderId="8" xfId="0" applyNumberFormat="1" applyFont="1" applyFill="1" applyBorder="1" applyAlignment="1">
      <x:alignment wrapText="1"/>
    </x:xf>
    <x:xf numFmtId="0" fontId="0" fillId="7" borderId="0" xfId="0" applyNumberFormat="1" applyFont="1" applyFill="1" applyBorder="1"/>
    <x:xf numFmtId="0" fontId="0" fillId="7" borderId="1" xfId="0" applyNumberFormat="1" applyFont="1" applyFill="1" applyBorder="1"/>
    <x:xf numFmtId="0" fontId="0" fillId="7" borderId="2" xfId="0" applyNumberFormat="1" applyFont="1" applyFill="1" applyBorder="1"/>
    <x:xf numFmtId="0" fontId="0" fillId="7" borderId="3" xfId="0" applyNumberFormat="1" applyFont="1" applyFill="1" applyBorder="1"/>
    <x:xf numFmtId="0" fontId="0" fillId="7" borderId="4" xfId="0" applyNumberFormat="1" applyFont="1" applyFill="1" applyBorder="1"/>
    <x:xf numFmtId="0" fontId="0" fillId="7" borderId="5" xfId="0" applyNumberFormat="1" applyFont="1" applyFill="1" applyBorder="1"/>
    <x:xf numFmtId="0" fontId="0" fillId="7" borderId="6" xfId="0" applyNumberFormat="1" applyFont="1" applyFill="1" applyBorder="1"/>
    <x:xf numFmtId="0" fontId="0" fillId="7" borderId="7" xfId="0" applyNumberFormat="1" applyFont="1" applyFill="1" applyBorder="1"/>
    <x:xf numFmtId="0" fontId="0" fillId="7" borderId="8" xfId="0" applyNumberFormat="1" applyFont="1" applyFill="1" applyBorder="1"/>
    <x:xf numFmtId="0" fontId="0" fillId="7" borderId="9" xfId="0" applyNumberFormat="1" applyFont="1" applyFill="1" applyBorder="1"/>
    <x:xf numFmtId="0" fontId="0" fillId="7" borderId="1" xfId="0" applyNumberFormat="1" applyFont="1" applyFill="1" applyBorder="1" applyAlignment="1">
      <x:alignment wrapText="1"/>
    </x:xf>
    <x:xf numFmtId="0" fontId="0" fillId="7" borderId="2" xfId="0" applyNumberFormat="1" applyFont="1" applyFill="1" applyBorder="1" applyAlignment="1">
      <x:alignment wrapText="1"/>
    </x:xf>
    <x:xf numFmtId="0" fontId="0" fillId="7" borderId="3" xfId="0" applyNumberFormat="1" applyFont="1" applyFill="1" applyBorder="1" applyAlignment="1">
      <x:alignment wrapText="1"/>
    </x:xf>
    <x:xf numFmtId="0" fontId="0" fillId="7" borderId="4" xfId="0" applyNumberFormat="1" applyFont="1" applyFill="1" applyBorder="1" applyAlignment="1">
      <x:alignment wrapText="1"/>
    </x:xf>
    <x:xf numFmtId="0" fontId="0" fillId="7" borderId="5" xfId="0" applyNumberFormat="1" applyFont="1" applyFill="1" applyBorder="1" applyAlignment="1">
      <x:alignment wrapText="1"/>
    </x:xf>
    <x:xf numFmtId="0" fontId="0" fillId="7" borderId="6" xfId="0" applyNumberFormat="1" applyFont="1" applyFill="1" applyBorder="1" applyAlignment="1">
      <x:alignment wrapText="1"/>
    </x:xf>
    <x:xf numFmtId="0" fontId="0" fillId="7" borderId="7" xfId="0" applyNumberFormat="1" applyFont="1" applyFill="1" applyBorder="1" applyAlignment="1">
      <x:alignment wrapText="1"/>
    </x:xf>
    <x:xf numFmtId="0" fontId="0" fillId="7" borderId="8" xfId="0" applyNumberFormat="1" applyFont="1" applyFill="1" applyBorder="1" applyAlignment="1">
      <x:alignment wrapText="1"/>
    </x:xf>
    <x:xf numFmtId="0" fontId="0" fillId="7" borderId="9" xfId="0" applyNumberFormat="1" applyFont="1" applyFill="1" applyBorder="1" applyAlignment="1">
      <x:alignment wrapText="1"/>
    </x:xf>
    <x:xf numFmtId="201" fontId="0" fillId="7" borderId="2" xfId="0" applyNumberFormat="1" applyFont="1" applyFill="1" applyBorder="1" applyAlignment="1">
      <x:alignment wrapText="1"/>
    </x:xf>
    <x:xf numFmtId="201" fontId="0" fillId="7" borderId="5" xfId="0" applyNumberFormat="1" applyFont="1" applyFill="1" applyBorder="1" applyAlignment="1">
      <x:alignment wrapText="1"/>
    </x:xf>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0" xfId="0" applyNumberFormat="1" applyFont="1" applyFill="1" applyBorder="1" applyAlignment="1">
      <x:alignment vertical="top" wrapText="1"/>
    </x:xf>
    <x:xf numFmtId="0" fontId="8" fillId="7" borderId="0" xfId="0" applyNumberFormat="1" applyFont="1" applyFill="1" applyBorder="1"/>
    <x:xf numFmtId="0" fontId="8" fillId="7" borderId="0" xfId="0" applyNumberFormat="1" applyFont="1" applyFill="1" applyBorder="1" applyAlignment="1">
      <x:alignment wrapText="1"/>
    </x:xf>
    <x:xf numFmtId="0" fontId="0" fillId="6" borderId="3" xfId="0" applyNumberFormat="1" applyFont="1" applyFill="1" applyBorder="1" applyAlignment="1">
      <x:alignment wrapText="1"/>
    </x:xf>
    <x:xf numFmtId="0" fontId="0" fillId="6" borderId="6" xfId="0" applyNumberFormat="1" applyFont="1" applyFill="1" applyBorder="1" applyAlignment="1">
      <x:alignment wrapText="1"/>
    </x:xf>
    <x:xf numFmtId="0" fontId="0" fillId="6" borderId="9" xfId="0" applyNumberFormat="1" applyFont="1" applyFill="1" applyBorder="1" applyAlignment="1">
      <x:alignment wrapText="1"/>
    </x:xf>
    <x:xf numFmtId="203" fontId="0" fillId="6" borderId="1" xfId="0" applyNumberFormat="1" applyFont="1" applyFill="1" applyBorder="1" applyAlignment="1">
      <x:alignment wrapText="1"/>
    </x:xf>
    <x:xf numFmtId="203" fontId="0" fillId="6" borderId="4" xfId="0" applyNumberFormat="1" applyFont="1" applyFill="1" applyBorder="1" applyAlignment="1">
      <x:alignment wrapText="1"/>
    </x:xf>
    <x:xf numFmtId="203" fontId="0" fillId="6" borderId="7" xfId="0" applyNumberFormat="1" applyFont="1" applyFill="1" applyBorder="1" applyAlignment="1">
      <x:alignment wrapText="1"/>
    </x:xf>
    <x:xf numFmtId="203" fontId="0" fillId="6" borderId="2" xfId="0" applyNumberFormat="1" applyFont="1" applyFill="1" applyBorder="1" applyAlignment="1">
      <x:alignment wrapText="1"/>
    </x:xf>
    <x:xf numFmtId="203" fontId="0" fillId="6" borderId="5" xfId="0" applyNumberFormat="1" applyFont="1" applyFill="1" applyBorder="1" applyAlignment="1">
      <x:alignment wrapText="1"/>
    </x:xf>
    <x:xf numFmtId="203" fontId="0" fillId="6" borderId="8" xfId="0" applyNumberFormat="1" applyFont="1" applyFill="1" applyBorder="1" applyAlignment="1">
      <x:alignment wrapText="1"/>
    </x:xf>
    <x:xf numFmtId="0" fontId="9" fillId="5" borderId="0" xfId="0" applyNumberFormat="1" applyFont="1" applyFill="1" applyBorder="1"/>
    <x:xf numFmtId="0" fontId="9" fillId="5" borderId="0" xfId="0" applyNumberFormat="1" applyFont="1" applyFill="1" applyBorder="1" applyAlignment="1">
      <x:alignment wrapText="1"/>
    </x:xf>
    <x:xf numFmtId="0" fontId="9" fillId="5" borderId="0" xfId="0" applyNumberFormat="1" applyFont="1" applyFill="1" applyBorder="1" applyAlignment="1">
      <x:alignment vertical="top" wrapText="1"/>
    </x:xf>
    <x:xf numFmtId="200" fontId="0" fillId="0" borderId="2" xfId="0" applyNumberFormat="1" applyFont="1" applyFill="1" applyBorder="1" applyAlignment="1">
      <x:alignment wrapText="1"/>
    </x:xf>
    <x:xf numFmtId="200" fontId="0" fillId="0" borderId="5" xfId="0" applyNumberFormat="1" applyFont="1" applyFill="1" applyBorder="1" applyAlignment="1">
      <x:alignment wrapText="1"/>
    </x:xf>
    <x:xf numFmtId="200" fontId="0" fillId="0" borderId="8" xfId="0" applyNumberFormat="1" applyFont="1" applyFill="1" applyBorder="1" applyAlignment="1">
      <x:alignment wrapText="1"/>
    </x:xf>
    <x:xf numFmtId="0" fontId="0" fillId="3" borderId="0" xfId="0" applyNumberFormat="1" applyFont="1" applyFill="1" applyBorder="1" applyAlignment="1">
      <x:alignment wrapText="1"/>
    </x:xf>
    <x:xf numFmtId="0" fontId="0" fillId="3" borderId="0" xfId="0" applyNumberFormat="1" applyFont="1" applyFill="1" applyBorder="1" applyAlignment="1">
      <x:alignment vertical="top" wrapText="1"/>
    </x:xf>
    <x:xf numFmtId="203" fontId="0" fillId="7" borderId="2" xfId="0" applyNumberFormat="1" applyFont="1" applyFill="1" applyBorder="1" applyAlignment="1">
      <x:alignment wrapText="1"/>
    </x:xf>
    <x:xf numFmtId="203" fontId="0" fillId="7" borderId="5" xfId="0" applyNumberFormat="1" applyFont="1" applyFill="1" applyBorder="1" applyAlignment="1">
      <x:alignment wrapText="1"/>
    </x:xf>
    <x:xf numFmtId="203" fontId="0" fillId="7" borderId="8" xfId="0" applyNumberFormat="1" applyFont="1" applyFill="1" applyBorder="1" applyAlignment="1">
      <x:alignment wrapText="1"/>
    </x:xf>
    <x:xf numFmtId="202" fontId="0" fillId="0" borderId="0" xfId="0" applyNumberFormat="1" applyFont="1" applyFill="1" applyBorder="1"/>
    <x:xf numFmtId="202" fontId="0" fillId="5" borderId="0" xfId="0" applyNumberFormat="1" applyFont="1" applyFill="1" applyBorder="1"/>
    <x:xf numFmtId="0" fontId="0" fillId="5" borderId="1" xfId="0" applyNumberFormat="1" applyFont="1" applyFill="1" applyBorder="1"/>
    <x:xf numFmtId="0" fontId="0" fillId="5" borderId="2" xfId="0" applyNumberFormat="1" applyFont="1" applyFill="1" applyBorder="1"/>
    <x:xf numFmtId="0" fontId="0" fillId="5" borderId="3" xfId="0" applyNumberFormat="1" applyFont="1" applyFill="1" applyBorder="1"/>
    <x:xf numFmtId="0" fontId="0" fillId="5" borderId="4" xfId="0" applyNumberFormat="1" applyFont="1" applyFill="1" applyBorder="1"/>
    <x:xf numFmtId="0" fontId="0" fillId="5" borderId="5" xfId="0" applyNumberFormat="1" applyFont="1" applyFill="1" applyBorder="1"/>
    <x:xf numFmtId="0" fontId="0" fillId="5" borderId="6" xfId="0" applyNumberFormat="1" applyFont="1" applyFill="1" applyBorder="1"/>
    <x:xf numFmtId="0" fontId="0" fillId="5" borderId="7" xfId="0" applyNumberFormat="1" applyFont="1" applyFill="1" applyBorder="1"/>
    <x:xf numFmtId="202" fontId="0" fillId="5" borderId="8" xfId="0" applyNumberFormat="1" applyFont="1" applyFill="1" applyBorder="1"/>
    <x:xf numFmtId="0" fontId="0" fillId="5" borderId="9" xfId="0" applyNumberFormat="1" applyFont="1" applyFill="1" applyBorder="1"/>
    <x:xf numFmtId="0" fontId="0" fillId="5" borderId="1" xfId="0" applyNumberFormat="1" applyFont="1" applyFill="1" applyBorder="1" applyAlignment="1">
      <x:alignment wrapText="1"/>
    </x:xf>
    <x:xf numFmtId="0" fontId="0" fillId="5" borderId="2" xfId="0" applyNumberFormat="1" applyFont="1" applyFill="1" applyBorder="1" applyAlignment="1">
      <x:alignment wrapText="1"/>
    </x:xf>
    <x:xf numFmtId="0" fontId="0" fillId="5" borderId="3" xfId="0" applyNumberFormat="1" applyFont="1" applyFill="1" applyBorder="1" applyAlignment="1">
      <x:alignment wrapText="1"/>
    </x:xf>
    <x:xf numFmtId="0" fontId="0" fillId="5" borderId="4" xfId="0" applyNumberFormat="1" applyFont="1" applyFill="1" applyBorder="1" applyAlignment="1">
      <x:alignment wrapText="1"/>
    </x:xf>
    <x:xf numFmtId="0" fontId="0" fillId="5" borderId="5" xfId="0" applyNumberFormat="1" applyFont="1" applyFill="1" applyBorder="1" applyAlignment="1">
      <x:alignment wrapText="1"/>
    </x:xf>
    <x:xf numFmtId="0" fontId="0" fillId="5" borderId="6" xfId="0" applyNumberFormat="1" applyFont="1" applyFill="1" applyBorder="1" applyAlignment="1">
      <x:alignment wrapText="1"/>
    </x:xf>
    <x:xf numFmtId="0" fontId="0" fillId="5" borderId="7" xfId="0" applyNumberFormat="1" applyFont="1" applyFill="1" applyBorder="1" applyAlignment="1">
      <x:alignment wrapText="1"/>
    </x:xf>
    <x:xf numFmtId="202" fontId="0" fillId="5" borderId="8" xfId="0" applyNumberFormat="1" applyFont="1" applyFill="1" applyBorder="1" applyAlignment="1">
      <x:alignment wrapText="1"/>
    </x:xf>
    <x:xf numFmtId="0" fontId="0" fillId="5" borderId="9"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290061cb1e144b0" /><Relationship Type="http://schemas.openxmlformats.org/officeDocument/2006/relationships/theme" Target="/xl/theme/theme1.xml" Id="R21de361fd8ee488f" /><Relationship Type="http://schemas.openxmlformats.org/officeDocument/2006/relationships/sharedStrings" Target="/xl/sharedStrings.xml" Id="R70e4b1e97cd44460" /><Relationship Type="http://schemas.openxmlformats.org/officeDocument/2006/relationships/worksheet" Target="/xl/worksheets/sheet1.xml" Id="Rb37e1b2b3b0a4865" /><Relationship Type="http://schemas.openxmlformats.org/officeDocument/2006/relationships/worksheet" Target="/xl/worksheets/sheet2.xml" Id="R1ce01ae15e924702" /><Relationship Type="http://schemas.openxmlformats.org/officeDocument/2006/relationships/worksheet" Target="/xl/worksheets/sheet3.xml" Id="Rc6e96faa0ad24316" /><Relationship Type="http://schemas.openxmlformats.org/officeDocument/2006/relationships/worksheet" Target="/xl/worksheets/sheet4.xml" Id="Rb6c335ddb01d461d" /><Relationship Type="http://schemas.openxmlformats.org/officeDocument/2006/relationships/worksheet" Target="/xl/worksheets/sheet5.xml" Id="R8a0e749e38944e9b" /><Relationship Type="http://schemas.microsoft.com/office/2017/10/relationships/person" Target="/xl/persons/person.xml" Id="Rc3ed34acc56540c4" /></Relationships>
</file>

<file path=xl/persons/person.xml><?xml version="1.0" encoding="utf-8"?>
<xltc:personList xmlns:xltc="http://schemas.microsoft.com/office/spreadsheetml/2018/threadedcomments">
  <xltc:person displayName="Equipo editorial" id="{D7413589-2AA9-41B8-A0CA-54362D6084F0}"/>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0.5600004196167" hidden="0" customWidth="1"/>
    <x:col min="2" max="2" width="6.889999866485596" hidden="0" customWidth="1"/>
    <x:col min="3" max="3" width="6.889999866485596" hidden="0" customWidth="1"/>
    <x:col min="4" max="4" width="9.109999656677246" hidden="0" customWidth="1"/>
    <x:col min="5" max="5" width="18.329999923706055" hidden="0" customWidth="1"/>
    <x:col min="6" max="6" width="30" hidden="0" customWidth="1"/>
    <x:col min="7" max="7" width="24.440000534057617" hidden="0" customWidth="1"/>
    <x:col min="8" max="8" width="27.219999313354492" hidden="0" customWidth="1"/>
    <x:col min="9" max="9" width="27.219999313354492" hidden="0" customWidth="1"/>
    <x:col min="10" max="10" width="26.670000076293945" hidden="0" customWidth="1"/>
  </x:cols>
  <x:sheetData>
    <x:row r="1" ht="34" customHeight="1">
      <x:c r="A1" s="3" t="str">
        <x:v>Comparador práctico de certificados administrativos</x:v>
      </x:c>
      <x:c r="B1" s="3" t="str">
        <x:v>Comparador práctico de certificados administrativos</x:v>
      </x:c>
      <x:c r="C1" s="3" t="str">
        <x:v>Comparador práctico de certificados administrativos</x:v>
      </x:c>
      <x:c r="D1" s="3" t="str">
        <x:v>Comparador práctico de certificados administrativos</x:v>
      </x:c>
      <x:c r="E1" s="3" t="str">
        <x:v>Comparador práctico de certificados administrativos</x:v>
      </x:c>
      <x:c r="F1" s="3" t="str">
        <x:v>Comparador práctico de certificados administrativos</x:v>
      </x:c>
      <x:c r="G1" s="3" t="str">
        <x:v>Comparador práctico de certificados administrativos</x:v>
      </x:c>
      <x:c r="H1" s="3" t="str">
        <x:v>Comparador práctico de certificados administrativos</x:v>
      </x:c>
      <x:c r="I1" s="3" t="str">
        <x:v>Comparador práctico de certificados administrativos</x:v>
      </x:c>
      <x:c r="J1" s="3" t="str">
        <x:v>Comparador práctico de certificados administrativos</x:v>
      </x:c>
    </x:row>
    <x:row r="2" ht="32" customHeight="1">
      <x:c r="A2" s="6" t="str">
        <x:v>Elige por nivel de responsabilidad y tareas reales, no solo por la duración.</x:v>
      </x:c>
      <x:c r="B2" s="6" t="str">
        <x:v>Elige por nivel de responsabilidad y tareas reales, no solo por la duración.</x:v>
      </x:c>
      <x:c r="C2" s="6" t="str">
        <x:v>Elige por nivel de responsabilidad y tareas reales, no solo por la duración.</x:v>
      </x:c>
      <x:c r="D2" s="6" t="str">
        <x:v>Elige por nivel de responsabilidad y tareas reales, no solo por la duración.</x:v>
      </x:c>
      <x:c r="E2" s="6" t="str">
        <x:v>Elige por nivel de responsabilidad y tareas reales, no solo por la duración.</x:v>
      </x:c>
      <x:c r="F2" s="6" t="str">
        <x:v>Elige por nivel de responsabilidad y tareas reales, no solo por la duración.</x:v>
      </x:c>
      <x:c r="G2" s="6" t="str">
        <x:v>Elige por nivel de responsabilidad y tareas reales, no solo por la duración.</x:v>
      </x:c>
      <x:c r="H2" s="6" t="str">
        <x:v>Elige por nivel de responsabilidad y tareas reales, no solo por la duración.</x:v>
      </x:c>
      <x:c r="I2" s="6" t="str">
        <x:v>Elige por nivel de responsabilidad y tareas reales, no solo por la duración.</x:v>
      </x:c>
      <x:c r="J2" s="6" t="str">
        <x:v>Elige por nivel de responsabilidad y tareas reales, no solo por la duración.</x:v>
      </x:c>
    </x:row>
    <x:row r="4" ht="32" customHeight="1">
      <x:c r="A4" s="10" t="str">
        <x:v>Código</x:v>
      </x:c>
      <x:c r="B4" s="10" t="str">
        <x:v>Nivel</x:v>
      </x:c>
      <x:c r="C4" s="10" t="str">
        <x:v>Horas</x:v>
      </x:c>
      <x:c r="D4" s="10" t="str">
        <x:v>Prácticas</x:v>
      </x:c>
      <x:c r="E4" s="10" t="str">
        <x:v>Eje principal</x:v>
      </x:c>
      <x:c r="F4" s="10" t="str">
        <x:v>Tareas representativas</x:v>
      </x:c>
      <x:c r="G4" s="10" t="str">
        <x:v>Perfil de entrada</x:v>
      </x:c>
      <x:c r="H4" s="10" t="str">
        <x:v>Continuidad natural</x:v>
      </x:c>
      <x:c r="I4" s="10" t="str">
        <x:v>No confundir con</x:v>
      </x:c>
      <x:c r="J4" s="10" t="str">
        <x:v>Fuente oficial</x:v>
      </x:c>
    </x:row>
    <x:row r="5" ht="76" customHeight="1">
      <x:c r="A5" s="41" t="str">
        <x:v>ADGG0408</x:v>
      </x:c>
      <x:c r="B5" s="38" t="n">
        <x:v>1</x:v>
      </x:c>
      <x:c r="C5" s="38" t="n">
        <x:v>430</x:v>
      </x:c>
      <x:c r="D5" s="38" t="n">
        <x:v>40</x:v>
      </x:c>
      <x:c r="E5" s="30" t="str">
        <x:v>Apoyo general de oficina</x:v>
      </x:c>
      <x:c r="F5" s="30" t="str">
        <x:v>Correspondencia, archivo, comunicación rutinaria y trámites básicos</x:v>
      </x:c>
      <x:c r="G5" s="30" t="str">
        <x:v>Primer acceso al trabajo administrativo</x:v>
      </x:c>
      <x:c r="H5" s="30" t="str">
        <x:v>ADGD0308 si quieres asumir gestión comercial, tesorería y personal</x:v>
      </x:c>
      <x:c r="I5" s="30" t="str">
        <x:v>ADGG0508: está más centrado en grabación y tratamiento documental</x:v>
      </x:c>
      <x:c r="J5" s="47" t="str">
        <x:v>https://todofp.es/buscadorcertificados/fichaCP?codCertificado=ADGG0408</x:v>
      </x:c>
    </x:row>
    <x:row r="6" ht="76" customHeight="1">
      <x:c r="A6" s="42" t="str">
        <x:v>ADGG0508</x:v>
      </x:c>
      <x:c r="B6" s="39" t="n">
        <x:v>1</x:v>
      </x:c>
      <x:c r="C6" s="39" t="n">
        <x:v>440</x:v>
      </x:c>
      <x:c r="D6" s="39" t="n">
        <x:v>80</x:v>
      </x:c>
      <x:c r="E6" s="33" t="str">
        <x:v>Datos y documentos</x:v>
      </x:c>
      <x:c r="F6" s="33" t="str">
        <x:v>Grabación, transcripción, hojas de cálculo básicas, reproducción y archivo</x:v>
      </x:c>
      <x:c r="G6" s="33" t="str">
        <x:v>Perfil metódico orientado a precisión y digitalización</x:v>
      </x:c>
      <x:c r="H6" s="33" t="str">
        <x:v>ADGD0308 para ampliar a procesos administrativos completos</x:v>
      </x:c>
      <x:c r="I6" s="33" t="str">
        <x:v>ADGG0408: añade comunicación y apoyo general</x:v>
      </x:c>
      <x:c r="J6" s="48" t="str">
        <x:v>https://todofp.es/buscadorcertificados/fichaCP?codCertificado=ADGG0508</x:v>
      </x:c>
    </x:row>
    <x:row r="7" ht="76" customHeight="1">
      <x:c r="A7" s="42" t="str">
        <x:v>ADGD0308</x:v>
      </x:c>
      <x:c r="B7" s="39" t="n">
        <x:v>2</x:v>
      </x:c>
      <x:c r="C7" s="39" t="n">
        <x:v>880</x:v>
      </x:c>
      <x:c r="D7" s="39" t="n">
        <x:v>80</x:v>
      </x:c>
      <x:c r="E7" s="33" t="str">
        <x:v>Gestión administrativa transversal</x:v>
      </x:c>
      <x:c r="F7" s="33" t="str">
        <x:v>Compraventa, tesorería, personal, registros contables, archivo y ofimática</x:v>
      </x:c>
      <x:c r="G7" s="33" t="str">
        <x:v>Quien busca un perfil administrativo polivalente</x:v>
      </x:c>
      <x:c r="H7" s="33" t="str">
        <x:v>ADGD0108 para especialización contable y auditoría</x:v>
      </x:c>
      <x:c r="I7" s="33" t="str">
        <x:v>No equivale automáticamente a un título de Técnico en Gestión Administrativa</x:v>
      </x:c>
      <x:c r="J7" s="48" t="str">
        <x:v>https://todofp.es/buscadorcertificados/fichaCP?codCertificado=ADGD0308</x:v>
      </x:c>
    </x:row>
    <x:row r="8" ht="76" customHeight="1">
      <x:c r="A8" s="43" t="str">
        <x:v>ADGD0108</x:v>
      </x:c>
      <x:c r="B8" s="40" t="n">
        <x:v>3</x:v>
      </x:c>
      <x:c r="C8" s="40" t="n">
        <x:v>630</x:v>
      </x:c>
      <x:c r="D8" s="40" t="n">
        <x:v>80</x:v>
      </x:c>
      <x:c r="E8" s="36" t="str">
        <x:v>Contabilidad, fiscalidad y apoyo a auditoría</x:v>
      </x:c>
      <x:c r="F8" s="36" t="str">
        <x:v>Cierre contable, obligaciones fiscales, papeles de trabajo y análisis</x:v>
      </x:c>
      <x:c r="G8" s="36" t="str">
        <x:v>Quien ya cumple acceso de nivel 3 y quiere especialización</x:v>
      </x:c>
      <x:c r="H8" s="36" t="str">
        <x:v>FP superior o especialización profesional según objetivo</x:v>
      </x:c>
      <x:c r="I8" s="36" t="str">
        <x:v>No habilita para firmar auditorías ni sustituye titulaciones profesionales</x:v>
      </x:c>
      <x:c r="J8" s="49" t="str">
        <x:v>https://todofp.es/buscadorcertificados/fichaCP?codCertificado=ADGD0108</x:v>
      </x:c>
    </x:row>
    <x:row r="10" ht="42" customHeight="1">
      <x:c r="A10" s="46" t="str">
        <x:v>Decisión rápida: nivel 1 para operaciones siguiendo instrucciones; nivel 2 para gestionar procesos administrativos; nivel 3 para especialización contable-fiscal y apoyo a auditoría.</x:v>
      </x:c>
      <x:c r="B10" s="46" t="str">
        <x:v>Decisión rápida: nivel 1 para operaciones siguiendo instrucciones; nivel 2 para gestionar procesos administrativos; nivel 3 para especialización contable-fiscal y apoyo a auditoría.</x:v>
      </x:c>
      <x:c r="C10" s="46" t="str">
        <x:v>Decisión rápida: nivel 1 para operaciones siguiendo instrucciones; nivel 2 para gestionar procesos administrativos; nivel 3 para especialización contable-fiscal y apoyo a auditoría.</x:v>
      </x:c>
      <x:c r="D10" s="46" t="str">
        <x:v>Decisión rápida: nivel 1 para operaciones siguiendo instrucciones; nivel 2 para gestionar procesos administrativos; nivel 3 para especialización contable-fiscal y apoyo a auditoría.</x:v>
      </x:c>
      <x:c r="E10" s="46" t="str">
        <x:v>Decisión rápida: nivel 1 para operaciones siguiendo instrucciones; nivel 2 para gestionar procesos administrativos; nivel 3 para especialización contable-fiscal y apoyo a auditoría.</x:v>
      </x:c>
      <x:c r="F10" s="46" t="str">
        <x:v>Decisión rápida: nivel 1 para operaciones siguiendo instrucciones; nivel 2 para gestionar procesos administrativos; nivel 3 para especialización contable-fiscal y apoyo a auditoría.</x:v>
      </x:c>
      <x:c r="G10" s="46" t="str">
        <x:v>Decisión rápida: nivel 1 para operaciones siguiendo instrucciones; nivel 2 para gestionar procesos administrativos; nivel 3 para especialización contable-fiscal y apoyo a auditoría.</x:v>
      </x:c>
      <x:c r="H10" s="46" t="str">
        <x:v>Decisión rápida: nivel 1 para operaciones siguiendo instrucciones; nivel 2 para gestionar procesos administrativos; nivel 3 para especialización contable-fiscal y apoyo a auditoría.</x:v>
      </x:c>
      <x:c r="I10" s="46" t="str">
        <x:v>Decisión rápida: nivel 1 para operaciones siguiendo instrucciones; nivel 2 para gestionar procesos administrativos; nivel 3 para especialización contable-fiscal y apoyo a auditoría.</x:v>
      </x:c>
      <x:c r="J10" s="46" t="str">
        <x:v>Decisión rápida: nivel 1 para operaciones siguiendo instrucciones; nivel 2 para gestionar procesos administrativos; nivel 3 para especialización contable-fiscal y apoyo a auditoría.</x:v>
      </x:c>
    </x:row>
  </x:sheetData>
  <x:mergeCells>
    <x:mergeCell ref="A1:J1"/>
    <x:mergeCell ref="A2:J2"/>
    <x:mergeCell ref="A10:J1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9.4399995803833" hidden="0" customWidth="1"/>
    <x:col min="2" max="2" width="8.890000343322754" hidden="0" customWidth="1"/>
    <x:col min="3" max="3" width="20" hidden="0" customWidth="1"/>
    <x:col min="4" max="4" width="10.5600004196167" hidden="0" customWidth="1"/>
    <x:col min="5" max="5" width="6.670000076293945" hidden="0" customWidth="1"/>
    <x:col min="6" max="6" width="9.4399995803833" hidden="0" customWidth="1"/>
    <x:col min="7" max="7" width="10.5600004196167" hidden="0" customWidth="1"/>
    <x:col min="8" max="8" width="9.4399995803833" hidden="0" customWidth="1"/>
    <x:col min="9" max="9" width="10" hidden="0" customWidth="1"/>
    <x:col min="10" max="10" width="11.109999656677246" hidden="0" customWidth="1"/>
  </x:cols>
  <x:sheetData>
    <x:row r="1" ht="34" customHeight="1">
      <x:c r="A1" s="3" t="str">
        <x:v>ADGD0108 · Caso contable y revisión de auditoría</x:v>
      </x:c>
      <x:c r="B1" s="3" t="str">
        <x:v>ADGD0108 · Caso contable y revisión de auditoría</x:v>
      </x:c>
      <x:c r="C1" s="3" t="str">
        <x:v>ADGD0108 · Caso contable y revisión de auditoría</x:v>
      </x:c>
      <x:c r="D1" s="3" t="str">
        <x:v>ADGD0108 · Caso contable y revisión de auditoría</x:v>
      </x:c>
      <x:c r="E1" s="3" t="str">
        <x:v>ADGD0108 · Caso contable y revisión de auditoría</x:v>
      </x:c>
      <x:c r="F1" s="3" t="str">
        <x:v>ADGD0108 · Caso contable y revisión de auditoría</x:v>
      </x:c>
      <x:c r="G1" s="3" t="str">
        <x:v>ADGD0108 · Caso contable y revisión de auditoría</x:v>
      </x:c>
      <x:c r="H1" s="3" t="str">
        <x:v>ADGD0108 · Caso contable y revisión de auditoría</x:v>
      </x:c>
      <x:c r="I1" s="3" t="str">
        <x:v>ADGD0108 · Caso contable y revisión de auditoría</x:v>
      </x:c>
      <x:c r="J1" s="3" t="str">
        <x:v>ADGD0108 · Caso contable y revisión de auditoría</x:v>
      </x:c>
    </x:row>
    <x:row r="2" ht="32" customHeight="1">
      <x:c r="A2" s="6" t="str">
        <x:v>Caso didáctico simplificado. No sustituye el criterio de un profesional contable, fiscal o auditor.</x:v>
      </x:c>
      <x:c r="B2" s="6" t="str">
        <x:v>Caso didáctico simplificado. No sustituye el criterio de un profesional contable, fiscal o auditor.</x:v>
      </x:c>
      <x:c r="C2" s="6" t="str">
        <x:v>Caso didáctico simplificado. No sustituye el criterio de un profesional contable, fiscal o auditor.</x:v>
      </x:c>
      <x:c r="D2" s="6" t="str">
        <x:v>Caso didáctico simplificado. No sustituye el criterio de un profesional contable, fiscal o auditor.</x:v>
      </x:c>
      <x:c r="E2" s="6" t="str">
        <x:v>Caso didáctico simplificado. No sustituye el criterio de un profesional contable, fiscal o auditor.</x:v>
      </x:c>
      <x:c r="F2" s="6" t="str">
        <x:v>Caso didáctico simplificado. No sustituye el criterio de un profesional contable, fiscal o auditor.</x:v>
      </x:c>
      <x:c r="G2" s="6" t="str">
        <x:v>Caso didáctico simplificado. No sustituye el criterio de un profesional contable, fiscal o auditor.</x:v>
      </x:c>
      <x:c r="H2" s="6" t="str">
        <x:v>Caso didáctico simplificado. No sustituye el criterio de un profesional contable, fiscal o auditor.</x:v>
      </x:c>
      <x:c r="I2" s="6" t="str">
        <x:v>Caso didáctico simplificado. No sustituye el criterio de un profesional contable, fiscal o auditor.</x:v>
      </x:c>
      <x:c r="J2" s="6" t="str">
        <x:v>Caso didáctico simplificado. No sustituye el criterio de un profesional contable, fiscal o auditor.</x:v>
      </x:c>
    </x:row>
    <x:row r="4" ht="32" customHeight="1">
      <x:c r="A4" s="10" t="str">
        <x:v>Fecha</x:v>
      </x:c>
      <x:c r="B4" s="10" t="str">
        <x:v>Documento</x:v>
      </x:c>
      <x:c r="C4" s="10" t="str">
        <x:v>Concepto</x:v>
      </x:c>
      <x:c r="D4" s="10" t="str">
        <x:v>Base imponible</x:v>
      </x:c>
      <x:c r="E4" s="10" t="str">
        <x:v>IVA</x:v>
      </x:c>
      <x:c r="F4" s="10" t="str">
        <x:v>Cuota IVA</x:v>
      </x:c>
      <x:c r="G4" s="10" t="str">
        <x:v>Total</x:v>
      </x:c>
      <x:c r="H4" s="10" t="str">
        <x:v>Cuenta Debe</x:v>
      </x:c>
      <x:c r="I4" s="10" t="str">
        <x:v>Cuenta Haber</x:v>
      </x:c>
      <x:c r="J4" s="10" t="str">
        <x:v>Control</x:v>
      </x:c>
    </x:row>
    <x:row r="5">
      <x:c r="A5" s="63" t="n">
        <x:v>46030</x:v>
      </x:c>
      <x:c r="B5" s="58" t="str">
        <x:v>F-001</x:v>
      </x:c>
      <x:c r="C5" s="58" t="str">
        <x:v>Compra de material</x:v>
      </x:c>
      <x:c r="D5" s="66" t="n">
        <x:v>1200</x:v>
      </x:c>
      <x:c r="E5" s="69" t="n">
        <x:v>0.21</x:v>
      </x:c>
      <x:c r="F5" s="72" t="n">
        <x:f>D5*E5</x:f>
        <x:v>252</x:v>
      </x:c>
      <x:c r="G5" s="72" t="n">
        <x:f>D5+F5</x:f>
        <x:v>1452</x:v>
      </x:c>
      <x:c r="H5" s="21" t="str">
        <x:v>602</x:v>
      </x:c>
      <x:c r="I5" s="21" t="str">
        <x:v>400</x:v>
      </x:c>
      <x:c r="J5" s="22" t="str">
        <x:v>Pendiente</x:v>
      </x:c>
    </x:row>
    <x:row r="6">
      <x:c r="A6" s="64" t="n">
        <x:v>46037</x:v>
      </x:c>
      <x:c r="B6" s="60" t="str">
        <x:v>V-001</x:v>
      </x:c>
      <x:c r="C6" s="60" t="str">
        <x:v>Venta de servicios</x:v>
      </x:c>
      <x:c r="D6" s="67" t="n">
        <x:v>2600</x:v>
      </x:c>
      <x:c r="E6" s="70" t="n">
        <x:v>0.21</x:v>
      </x:c>
      <x:c r="F6" s="73" t="n">
        <x:f>D6*E6</x:f>
        <x:v>546</x:v>
      </x:c>
      <x:c r="G6" s="73" t="n">
        <x:f>D6+F6</x:f>
        <x:v>3146</x:v>
      </x:c>
      <x:c r="H6" s="24" t="str">
        <x:v>430</x:v>
      </x:c>
      <x:c r="I6" s="24" t="str">
        <x:v>705</x:v>
      </x:c>
      <x:c r="J6" s="25" t="str">
        <x:v>Revisado</x:v>
      </x:c>
    </x:row>
    <x:row r="7">
      <x:c r="A7" s="64" t="n">
        <x:v>46042</x:v>
      </x:c>
      <x:c r="B7" s="60" t="str">
        <x:v>N-001</x:v>
      </x:c>
      <x:c r="C7" s="60" t="str">
        <x:v>Nómina mensual</x:v>
      </x:c>
      <x:c r="D7" s="67" t="n">
        <x:v>1850</x:v>
      </x:c>
      <x:c r="E7" s="70" t="n">
        <x:v>0</x:v>
      </x:c>
      <x:c r="F7" s="73" t="n">
        <x:f>D7*E7</x:f>
        <x:v>0</x:v>
      </x:c>
      <x:c r="G7" s="73" t="n">
        <x:f>D7+F7</x:f>
        <x:v>1850</x:v>
      </x:c>
      <x:c r="H7" s="24" t="str">
        <x:v>640</x:v>
      </x:c>
      <x:c r="I7" s="24" t="str">
        <x:v>465</x:v>
      </x:c>
      <x:c r="J7" s="25" t="str">
        <x:v>Revisado</x:v>
      </x:c>
    </x:row>
    <x:row r="8">
      <x:c r="A8" s="64" t="n">
        <x:v>46047</x:v>
      </x:c>
      <x:c r="B8" s="60" t="str">
        <x:v>B-001</x:v>
      </x:c>
      <x:c r="C8" s="60" t="str">
        <x:v>Pago proveedor</x:v>
      </x:c>
      <x:c r="D8" s="67" t="n">
        <x:v>1452</x:v>
      </x:c>
      <x:c r="E8" s="70" t="n">
        <x:v>0</x:v>
      </x:c>
      <x:c r="F8" s="73" t="n">
        <x:f>D8*E8</x:f>
        <x:v>0</x:v>
      </x:c>
      <x:c r="G8" s="73" t="n">
        <x:f>D8+F8</x:f>
        <x:v>1452</x:v>
      </x:c>
      <x:c r="H8" s="24" t="str">
        <x:v>400</x:v>
      </x:c>
      <x:c r="I8" s="24" t="str">
        <x:v>572</x:v>
      </x:c>
      <x:c r="J8" s="25" t="str">
        <x:v>Pendiente</x:v>
      </x:c>
    </x:row>
    <x:row r="9">
      <x:c r="A9" s="64" t="n">
        <x:v>46050</x:v>
      </x:c>
      <x:c r="B9" s="60" t="str">
        <x:v>A-001</x:v>
      </x:c>
      <x:c r="C9" s="60" t="str">
        <x:v>Amortización mensual</x:v>
      </x:c>
      <x:c r="D9" s="67" t="n">
        <x:v>180</x:v>
      </x:c>
      <x:c r="E9" s="70" t="n">
        <x:v>0</x:v>
      </x:c>
      <x:c r="F9" s="73" t="n">
        <x:f>D9*E9</x:f>
        <x:v>0</x:v>
      </x:c>
      <x:c r="G9" s="73" t="n">
        <x:f>D9+F9</x:f>
        <x:v>180</x:v>
      </x:c>
      <x:c r="H9" s="24" t="str">
        <x:v>681</x:v>
      </x:c>
      <x:c r="I9" s="24" t="str">
        <x:v>281</x:v>
      </x:c>
      <x:c r="J9" s="25" t="str">
        <x:v>Revisado</x:v>
      </x:c>
    </x:row>
    <x:row r="10">
      <x:c r="A10" s="65" t="n">
        <x:v>46053</x:v>
      </x:c>
      <x:c r="B10" s="62" t="str">
        <x:v>C-001</x:v>
      </x:c>
      <x:c r="C10" s="62" t="str">
        <x:v>Circularización cliente</x:v>
      </x:c>
      <x:c r="D10" s="68" t="n">
        <x:v>3146</x:v>
      </x:c>
      <x:c r="E10" s="71" t="n">
        <x:v>0</x:v>
      </x:c>
      <x:c r="F10" s="74" t="n">
        <x:f>D10*E10</x:f>
        <x:v>0</x:v>
      </x:c>
      <x:c r="G10" s="74" t="n">
        <x:f>D10+F10</x:f>
        <x:v>3146</x:v>
      </x:c>
      <x:c r="H10" s="27" t="str">
        <x:v>—</x:v>
      </x:c>
      <x:c r="I10" s="27" t="str">
        <x:v>—</x:v>
      </x:c>
      <x:c r="J10" s="28" t="str">
        <x:v>Sin respuesta</x:v>
      </x:c>
    </x:row>
    <x:row r="12" ht="32" customHeight="1">
      <x:c r="A12" s="10" t="str">
        <x:v>Resumen</x:v>
      </x:c>
      <x:c r="B12" s="10" t="str">
        <x:v>Valor</x:v>
      </x:c>
      <x:c r="C12" s="10" t="str">
        <x:v>Interpretación</x:v>
      </x:c>
      <x:c r="E12"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F12"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G12"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H12"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I12"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J12"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row>
    <x:row r="13">
      <x:c r="A13" s="85" t="str">
        <x:v>Base total</x:v>
      </x:c>
      <x:c r="B13" s="94" t="n">
        <x:f>SUM(D5:D10)</x:f>
        <x:v>10428</x:v>
      </x:c>
      <x:c r="C13" s="87" t="str">
        <x:v>Suma de operaciones registradas</x:v>
      </x:c>
      <x:c r="E13"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F13"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G13"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H13"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I13"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J13"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row>
    <x:row r="14">
      <x:c r="A14" s="88" t="str">
        <x:v>IVA calculado</x:v>
      </x:c>
      <x:c r="B14" s="95" t="n">
        <x:f>SUM(F5:F10)</x:f>
        <x:v>798</x:v>
      </x:c>
      <x:c r="C14" s="90" t="str">
        <x:v>Cuota calculada por operación</x:v>
      </x:c>
      <x:c r="E14"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F14"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G14"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H14"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I14"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J14"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row>
    <x:row r="15">
      <x:c r="A15" s="91" t="str">
        <x:v>Controles pendientes</x:v>
      </x:c>
      <x:c r="B15" s="92" t="n">
        <x:f>COUNTIF(J5:J10,"Pendiente")+COUNTIF(J5:J10,"Sin respuesta")</x:f>
        <x:v>3</x:v>
      </x:c>
      <x:c r="C15" s="93" t="str">
        <x:v>Requieren evidencia o seguimiento</x:v>
      </x:c>
      <x:c r="E15"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F15"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G15"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H15"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I15"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c r="J15" s="98" t="str">
        <x:v>Preguntas de revisión
1. ¿Existe factura o justificante para cada registro?
2. ¿La fecha y el periodo contable coinciden?
3. ¿El IVA aplicado es coherente con el documento?
4. ¿El pago concilia con banco?
5. ¿La circularización recibida coincide con el saldo del cliente?
6. ¿Quién autoriza un ajuste si se detecta una diferencia?</x:v>
      </x:c>
    </x:row>
    <x:row r="17">
      <x:c r="A17" s="100" t="str">
        <x:v>Fuente oficial: https://www.todofp.es/dam/todofp/certificados-profesionales/anexos/adgd0108.pdf</x:v>
      </x:c>
      <x:c r="B17" s="100" t="str">
        <x:v>Fuente oficial: https://www.todofp.es/dam/todofp/certificados-profesionales/anexos/adgd0108.pdf</x:v>
      </x:c>
      <x:c r="C17" s="100" t="str">
        <x:v>Fuente oficial: https://www.todofp.es/dam/todofp/certificados-profesionales/anexos/adgd0108.pdf</x:v>
      </x:c>
      <x:c r="D17" s="100" t="str">
        <x:v>Fuente oficial: https://www.todofp.es/dam/todofp/certificados-profesionales/anexos/adgd0108.pdf</x:v>
      </x:c>
      <x:c r="E17" s="100" t="str">
        <x:v>Fuente oficial: https://www.todofp.es/dam/todofp/certificados-profesionales/anexos/adgd0108.pdf</x:v>
      </x:c>
      <x:c r="F17" s="100" t="str">
        <x:v>Fuente oficial: https://www.todofp.es/dam/todofp/certificados-profesionales/anexos/adgd0108.pdf</x:v>
      </x:c>
      <x:c r="G17" s="100" t="str">
        <x:v>Fuente oficial: https://www.todofp.es/dam/todofp/certificados-profesionales/anexos/adgd0108.pdf</x:v>
      </x:c>
      <x:c r="H17" s="100" t="str">
        <x:v>Fuente oficial: https://www.todofp.es/dam/todofp/certificados-profesionales/anexos/adgd0108.pdf</x:v>
      </x:c>
      <x:c r="I17" s="100" t="str">
        <x:v>Fuente oficial: https://www.todofp.es/dam/todofp/certificados-profesionales/anexos/adgd0108.pdf</x:v>
      </x:c>
      <x:c r="J17" s="100" t="str">
        <x:v>Fuente oficial: https://www.todofp.es/dam/todofp/certificados-profesionales/anexos/adgd0108.pdf</x:v>
      </x:c>
    </x:row>
  </x:sheetData>
  <x:mergeCells>
    <x:mergeCell ref="A1:J1"/>
    <x:mergeCell ref="A2:J2"/>
    <x:mergeCell ref="E12:J15"/>
    <x:mergeCell ref="A17:J17"/>
  </x:mergeCells>
  <x:dataValidations count="1">
    <x:dataValidation type="list" sqref="J5:J10">
      <x:formula1>"Pendiente,Revisado,Incidencia,Sin respuesta"</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6.110000610351562" hidden="0" customWidth="1"/>
    <x:col min="2" max="2" width="10.5600004196167" hidden="0" customWidth="1"/>
    <x:col min="3" max="3" width="16.110000610351562" hidden="0" customWidth="1"/>
    <x:col min="4" max="4" width="21.110000610351562" hidden="0" customWidth="1"/>
    <x:col min="5" max="5" width="10.5600004196167" hidden="0" customWidth="1"/>
    <x:col min="6" max="6" width="15.5600004196167" hidden="0" customWidth="1"/>
    <x:col min="7" max="7" width="17.219999313354492" hidden="0" customWidth="1"/>
    <x:col min="8" max="8" width="12.220000267028809" hidden="0" customWidth="1"/>
    <x:col min="9" max="9" width="11.109999656677246" hidden="0" customWidth="1"/>
  </x:cols>
  <x:sheetData>
    <x:row r="1" ht="34" customHeight="1">
      <x:c r="A1" s="3" t="str">
        <x:v>ADGG0408 · Registro de correspondencia y tareas básicas</x:v>
      </x:c>
      <x:c r="B1" s="3" t="str">
        <x:v>ADGG0408 · Registro de correspondencia y tareas básicas</x:v>
      </x:c>
      <x:c r="C1" s="3" t="str">
        <x:v>ADGG0408 · Registro de correspondencia y tareas básicas</x:v>
      </x:c>
      <x:c r="D1" s="3" t="str">
        <x:v>ADGG0408 · Registro de correspondencia y tareas básicas</x:v>
      </x:c>
      <x:c r="E1" s="3" t="str">
        <x:v>ADGG0408 · Registro de correspondencia y tareas básicas</x:v>
      </x:c>
      <x:c r="F1" s="3" t="str">
        <x:v>ADGG0408 · Registro de correspondencia y tareas básicas</x:v>
      </x:c>
      <x:c r="G1" s="3" t="str">
        <x:v>ADGG0408 · Registro de correspondencia y tareas básicas</x:v>
      </x:c>
      <x:c r="H1" s="3" t="str">
        <x:v>ADGG0408 · Registro de correspondencia y tareas básicas</x:v>
      </x:c>
      <x:c r="I1" s="3" t="str">
        <x:v>ADGG0408 · Registro de correspondencia y tareas básicas</x:v>
      </x:c>
    </x:row>
    <x:row r="2" ht="32" customHeight="1">
      <x:c r="A2" s="6" t="str">
        <x:v>Ejercicio de recepción, clasificación, distribución y trazabilidad documental.</x:v>
      </x:c>
      <x:c r="B2" s="6" t="str">
        <x:v>Ejercicio de recepción, clasificación, distribución y trazabilidad documental.</x:v>
      </x:c>
      <x:c r="C2" s="6" t="str">
        <x:v>Ejercicio de recepción, clasificación, distribución y trazabilidad documental.</x:v>
      </x:c>
      <x:c r="D2" s="6" t="str">
        <x:v>Ejercicio de recepción, clasificación, distribución y trazabilidad documental.</x:v>
      </x:c>
      <x:c r="E2" s="6" t="str">
        <x:v>Ejercicio de recepción, clasificación, distribución y trazabilidad documental.</x:v>
      </x:c>
      <x:c r="F2" s="6" t="str">
        <x:v>Ejercicio de recepción, clasificación, distribución y trazabilidad documental.</x:v>
      </x:c>
      <x:c r="G2" s="6" t="str">
        <x:v>Ejercicio de recepción, clasificación, distribución y trazabilidad documental.</x:v>
      </x:c>
      <x:c r="H2" s="6" t="str">
        <x:v>Ejercicio de recepción, clasificación, distribución y trazabilidad documental.</x:v>
      </x:c>
      <x:c r="I2" s="6" t="str">
        <x:v>Ejercicio de recepción, clasificación, distribución y trazabilidad documental.</x:v>
      </x:c>
    </x:row>
    <x:row r="4" ht="32" customHeight="1">
      <x:c r="A4" s="10" t="str">
        <x:v>Entrada</x:v>
      </x:c>
      <x:c r="B4" s="10" t="str">
        <x:v>Canal</x:v>
      </x:c>
      <x:c r="C4" s="10" t="str">
        <x:v>Remitente</x:v>
      </x:c>
      <x:c r="D4" s="10" t="str">
        <x:v>Asunto</x:v>
      </x:c>
      <x:c r="E4" s="10" t="str">
        <x:v>Prioridad</x:v>
      </x:c>
      <x:c r="F4" s="10" t="str">
        <x:v>Destino interno</x:v>
      </x:c>
      <x:c r="G4" s="10" t="str">
        <x:v>Acción</x:v>
      </x:c>
      <x:c r="H4" s="10" t="str">
        <x:v>Fecha límite</x:v>
      </x:c>
      <x:c r="I4" s="10" t="str">
        <x:v>Estado</x:v>
      </x:c>
    </x:row>
    <x:row r="5" ht="34" customHeight="1">
      <x:c r="A5" s="104" t="str">
        <x:v>01/09/2026 09:05</x:v>
      </x:c>
      <x:c r="B5" s="58" t="str">
        <x:v>Correo</x:v>
      </x:c>
      <x:c r="C5" s="58" t="str">
        <x:v>Proveedor Norte</x:v>
      </x:c>
      <x:c r="D5" s="58" t="str">
        <x:v>Factura agosto</x:v>
      </x:c>
      <x:c r="E5" s="58" t="str">
        <x:v>Normal</x:v>
      </x:c>
      <x:c r="F5" s="58" t="str">
        <x:v>Administración</x:v>
      </x:c>
      <x:c r="G5" s="58" t="str">
        <x:v>Registrar y remitir</x:v>
      </x:c>
      <x:c r="H5" s="107" t="str">
        <x:v>02/09/2026</x:v>
      </x:c>
      <x:c r="I5" s="101" t="str">
        <x:v>Pendiente</x:v>
      </x:c>
    </x:row>
    <x:row r="6" ht="34" customHeight="1">
      <x:c r="A6" s="105" t="str">
        <x:v>01/09/2026 09:20</x:v>
      </x:c>
      <x:c r="B6" s="60" t="str">
        <x:v>Teléfono</x:v>
      </x:c>
      <x:c r="C6" s="60" t="str">
        <x:v>Cliente 184</x:v>
      </x:c>
      <x:c r="D6" s="60" t="str">
        <x:v>Cambio de dirección</x:v>
      </x:c>
      <x:c r="E6" s="60" t="str">
        <x:v>Normal</x:v>
      </x:c>
      <x:c r="F6" s="60" t="str">
        <x:v>Comercial</x:v>
      </x:c>
      <x:c r="G6" s="60" t="str">
        <x:v>Verificar datos</x:v>
      </x:c>
      <x:c r="H6" s="108" t="str">
        <x:v>01/09/2026</x:v>
      </x:c>
      <x:c r="I6" s="102" t="str">
        <x:v>En curso</x:v>
      </x:c>
    </x:row>
    <x:row r="7" ht="34" customHeight="1">
      <x:c r="A7" s="105" t="str">
        <x:v>01/09/2026 10:10</x:v>
      </x:c>
      <x:c r="B7" s="60" t="str">
        <x:v>Mensajería</x:v>
      </x:c>
      <x:c r="C7" s="60" t="str">
        <x:v>Juzgado</x:v>
      </x:c>
      <x:c r="D7" s="60" t="str">
        <x:v>Notificación</x:v>
      </x:c>
      <x:c r="E7" s="60" t="str">
        <x:v>Urgente</x:v>
      </x:c>
      <x:c r="F7" s="60" t="str">
        <x:v>Dirección</x:v>
      </x:c>
      <x:c r="G7" s="60" t="str">
        <x:v>Registrar entrega</x:v>
      </x:c>
      <x:c r="H7" s="108" t="str">
        <x:v>01/09/2026</x:v>
      </x:c>
      <x:c r="I7" s="102" t="str">
        <x:v>Pendiente</x:v>
      </x:c>
    </x:row>
    <x:row r="8" ht="34" customHeight="1">
      <x:c r="A8" s="105" t="str">
        <x:v>01/09/2026 11:00</x:v>
      </x:c>
      <x:c r="B8" s="60" t="str">
        <x:v>Correo</x:v>
      </x:c>
      <x:c r="C8" s="60" t="str">
        <x:v>RR. HH.</x:v>
      </x:c>
      <x:c r="D8" s="60" t="str">
        <x:v>Convocatoria interna</x:v>
      </x:c>
      <x:c r="E8" s="60" t="str">
        <x:v>Normal</x:v>
      </x:c>
      <x:c r="F8" s="60" t="str">
        <x:v>Plantilla</x:v>
      </x:c>
      <x:c r="G8" s="60" t="str">
        <x:v>Distribuir aviso</x:v>
      </x:c>
      <x:c r="H8" s="108" t="str">
        <x:v>02/09/2026</x:v>
      </x:c>
      <x:c r="I8" s="102" t="str">
        <x:v>Completado</x:v>
      </x:c>
    </x:row>
    <x:row r="9" ht="34" customHeight="1">
      <x:c r="A9" s="105" t="str">
        <x:v>01/09/2026 12:25</x:v>
      </x:c>
      <x:c r="B9" s="60" t="str">
        <x:v>Ventanilla</x:v>
      </x:c>
      <x:c r="C9" s="60" t="str">
        <x:v>Visitante</x:v>
      </x:c>
      <x:c r="D9" s="60" t="str">
        <x:v>Entrega CV</x:v>
      </x:c>
      <x:c r="E9" s="60" t="str">
        <x:v>Baja</x:v>
      </x:c>
      <x:c r="F9" s="60" t="str">
        <x:v>RR. HH.</x:v>
      </x:c>
      <x:c r="G9" s="60" t="str">
        <x:v>Acusar recibo</x:v>
      </x:c>
      <x:c r="H9" s="108" t="str">
        <x:v>03/09/2026</x:v>
      </x:c>
      <x:c r="I9" s="102" t="str">
        <x:v>Completado</x:v>
      </x:c>
    </x:row>
    <x:row r="10" ht="34" customHeight="1">
      <x:c r="A10" s="105" t="str">
        <x:v>01/09/2026 13:05</x:v>
      </x:c>
      <x:c r="B10" s="60" t="str">
        <x:v>Burofax</x:v>
      </x:c>
      <x:c r="C10" s="60" t="str">
        <x:v>Arrendador</x:v>
      </x:c>
      <x:c r="D10" s="60" t="str">
        <x:v>Revisión contrato</x:v>
      </x:c>
      <x:c r="E10" s="60" t="str">
        <x:v>Urgente</x:v>
      </x:c>
      <x:c r="F10" s="60" t="str">
        <x:v>Asesoría</x:v>
      </x:c>
      <x:c r="G10" s="60" t="str">
        <x:v>Registrar y escalar</x:v>
      </x:c>
      <x:c r="H10" s="108" t="str">
        <x:v>01/09/2026</x:v>
      </x:c>
      <x:c r="I10" s="102" t="str">
        <x:v>En curso</x:v>
      </x:c>
    </x:row>
    <x:row r="11" ht="34" customHeight="1">
      <x:c r="A11" s="106" t="str">
        <x:v>01/09/2026 14:00</x:v>
      </x:c>
      <x:c r="B11" s="62" t="str">
        <x:v>Correo</x:v>
      </x:c>
      <x:c r="C11" s="62" t="str">
        <x:v>Cliente 205</x:v>
      </x:c>
      <x:c r="D11" s="62" t="str">
        <x:v>Datos bancarios</x:v>
      </x:c>
      <x:c r="E11" s="62" t="str">
        <x:v>Confidencial</x:v>
      </x:c>
      <x:c r="F11" s="62" t="str">
        <x:v>Administración</x:v>
      </x:c>
      <x:c r="G11" s="62" t="str">
        <x:v>Aplicar protocolo</x:v>
      </x:c>
      <x:c r="H11" s="109" t="str">
        <x:v>01/09/2026</x:v>
      </x:c>
      <x:c r="I11" s="103" t="str">
        <x:v>Pendiente</x:v>
      </x:c>
    </x:row>
    <x:row r="13" ht="32" customHeight="1">
      <x:c r="A13" s="10" t="str">
        <x:v>Control</x:v>
      </x:c>
      <x:c r="B13" s="10" t="str">
        <x:v>Fórmula</x:v>
      </x:c>
      <x:c r="C13" s="10" t="str">
        <x:v>Resultado</x:v>
      </x:c>
      <x:c r="D13" s="10" t="str">
        <x:v>Objetivo</x:v>
      </x:c>
      <x:c r="F13" s="112" t="str">
        <x:v>Antes de registrar:
• No abras ni difundas documentación confidencial fuera del procedimiento.
• Comprueba destinatario y canal.
• Registra fecha, asunto, destino y evidencia de entrega.
• Escala incidencias; no improvises decisiones que correspondan a un superior.</x:v>
      </x:c>
      <x:c r="G13" s="112" t="str">
        <x:v>Antes de registrar:
• No abras ni difundas documentación confidencial fuera del procedimiento.
• Comprueba destinatario y canal.
• Registra fecha, asunto, destino y evidencia de entrega.
• Escala incidencias; no improvises decisiones que correspondan a un superior.</x:v>
      </x:c>
      <x:c r="H13" s="112" t="str">
        <x:v>Antes de registrar:
• No abras ni difundas documentación confidencial fuera del procedimiento.
• Comprueba destinatario y canal.
• Registra fecha, asunto, destino y evidencia de entrega.
• Escala incidencias; no improvises decisiones que correspondan a un superior.</x:v>
      </x:c>
      <x:c r="I13" s="112" t="str">
        <x:v>Antes de registrar:
• No abras ni difundas documentación confidencial fuera del procedimiento.
• Comprueba destinatario y canal.
• Registra fecha, asunto, destino y evidencia de entrega.
• Escala incidencias; no improvises decisiones que correspondan a un superior.</x:v>
      </x:c>
    </x:row>
    <x:row r="14">
      <x:c r="A14" s="85" t="str">
        <x:v>Pendientes</x:v>
      </x:c>
      <x:c r="B14" s="86" t="str">
        <x:v>COUNTIF</x:v>
      </x:c>
      <x:c r="C14" s="86" t="n">
        <x:f>COUNTIF(I5:I11,"Pendiente")</x:f>
        <x:v>3</x:v>
      </x:c>
      <x:c r="D14" s="87" t="str">
        <x:v>Que ninguna entrada quede sin responsable</x:v>
      </x:c>
      <x:c r="F14" s="112" t="str">
        <x:v>Antes de registrar:
• No abras ni difundas documentación confidencial fuera del procedimiento.
• Comprueba destinatario y canal.
• Registra fecha, asunto, destino y evidencia de entrega.
• Escala incidencias; no improvises decisiones que correspondan a un superior.</x:v>
      </x:c>
      <x:c r="G14" s="112" t="str">
        <x:v>Antes de registrar:
• No abras ni difundas documentación confidencial fuera del procedimiento.
• Comprueba destinatario y canal.
• Registra fecha, asunto, destino y evidencia de entrega.
• Escala incidencias; no improvises decisiones que correspondan a un superior.</x:v>
      </x:c>
      <x:c r="H14" s="112" t="str">
        <x:v>Antes de registrar:
• No abras ni difundas documentación confidencial fuera del procedimiento.
• Comprueba destinatario y canal.
• Registra fecha, asunto, destino y evidencia de entrega.
• Escala incidencias; no improvises decisiones que correspondan a un superior.</x:v>
      </x:c>
      <x:c r="I14" s="112" t="str">
        <x:v>Antes de registrar:
• No abras ni difundas documentación confidencial fuera del procedimiento.
• Comprueba destinatario y canal.
• Registra fecha, asunto, destino y evidencia de entrega.
• Escala incidencias; no improvises decisiones que correspondan a un superior.</x:v>
      </x:c>
    </x:row>
    <x:row r="15">
      <x:c r="A15" s="88" t="str">
        <x:v>Urgentes</x:v>
      </x:c>
      <x:c r="B15" s="89" t="str">
        <x:v>COUNTIF</x:v>
      </x:c>
      <x:c r="C15" s="89" t="n">
        <x:f>COUNTIF(E5:E11,"Urgente")</x:f>
        <x:v>2</x:v>
      </x:c>
      <x:c r="D15" s="90" t="str">
        <x:v>Resolver o escalar el mismo día</x:v>
      </x:c>
      <x:c r="F15" s="112" t="str">
        <x:v>Antes de registrar:
• No abras ni difundas documentación confidencial fuera del procedimiento.
• Comprueba destinatario y canal.
• Registra fecha, asunto, destino y evidencia de entrega.
• Escala incidencias; no improvises decisiones que correspondan a un superior.</x:v>
      </x:c>
      <x:c r="G15" s="112" t="str">
        <x:v>Antes de registrar:
• No abras ni difundas documentación confidencial fuera del procedimiento.
• Comprueba destinatario y canal.
• Registra fecha, asunto, destino y evidencia de entrega.
• Escala incidencias; no improvises decisiones que correspondan a un superior.</x:v>
      </x:c>
      <x:c r="H15" s="112" t="str">
        <x:v>Antes de registrar:
• No abras ni difundas documentación confidencial fuera del procedimiento.
• Comprueba destinatario y canal.
• Registra fecha, asunto, destino y evidencia de entrega.
• Escala incidencias; no improvises decisiones que correspondan a un superior.</x:v>
      </x:c>
      <x:c r="I15" s="112" t="str">
        <x:v>Antes de registrar:
• No abras ni difundas documentación confidencial fuera del procedimiento.
• Comprueba destinatario y canal.
• Registra fecha, asunto, destino y evidencia de entrega.
• Escala incidencias; no improvises decisiones que correspondan a un superior.</x:v>
      </x:c>
    </x:row>
    <x:row r="16">
      <x:c r="A16" s="91" t="str">
        <x:v>Completados</x:v>
      </x:c>
      <x:c r="B16" s="92" t="str">
        <x:v>COUNTIF</x:v>
      </x:c>
      <x:c r="C16" s="92" t="n">
        <x:f>COUNTIF(I5:I11,"Completado")</x:f>
        <x:v>2</x:v>
      </x:c>
      <x:c r="D16" s="93" t="str">
        <x:v>Conservar trazabilidad</x:v>
      </x:c>
      <x:c r="F16" s="112" t="str">
        <x:v>Antes de registrar:
• No abras ni difundas documentación confidencial fuera del procedimiento.
• Comprueba destinatario y canal.
• Registra fecha, asunto, destino y evidencia de entrega.
• Escala incidencias; no improvises decisiones que correspondan a un superior.</x:v>
      </x:c>
      <x:c r="G16" s="112" t="str">
        <x:v>Antes de registrar:
• No abras ni difundas documentación confidencial fuera del procedimiento.
• Comprueba destinatario y canal.
• Registra fecha, asunto, destino y evidencia de entrega.
• Escala incidencias; no improvises decisiones que correspondan a un superior.</x:v>
      </x:c>
      <x:c r="H16" s="112" t="str">
        <x:v>Antes de registrar:
• No abras ni difundas documentación confidencial fuera del procedimiento.
• Comprueba destinatario y canal.
• Registra fecha, asunto, destino y evidencia de entrega.
• Escala incidencias; no improvises decisiones que correspondan a un superior.</x:v>
      </x:c>
      <x:c r="I16" s="112" t="str">
        <x:v>Antes de registrar:
• No abras ni difundas documentación confidencial fuera del procedimiento.
• Comprueba destinatario y canal.
• Registra fecha, asunto, destino y evidencia de entrega.
• Escala incidencias; no improvises decisiones que correspondan a un superior.</x:v>
      </x:c>
    </x:row>
    <x:row r="18">
      <x:c r="A18" s="100" t="str">
        <x:v>Fuente oficial: https://www.todofp.es/dam/todofp/certificados-profesionales/anexos/adgg0408.pdf</x:v>
      </x:c>
      <x:c r="B18" s="100" t="str">
        <x:v>Fuente oficial: https://www.todofp.es/dam/todofp/certificados-profesionales/anexos/adgg0408.pdf</x:v>
      </x:c>
      <x:c r="C18" s="100" t="str">
        <x:v>Fuente oficial: https://www.todofp.es/dam/todofp/certificados-profesionales/anexos/adgg0408.pdf</x:v>
      </x:c>
      <x:c r="D18" s="100" t="str">
        <x:v>Fuente oficial: https://www.todofp.es/dam/todofp/certificados-profesionales/anexos/adgg0408.pdf</x:v>
      </x:c>
      <x:c r="E18" s="100" t="str">
        <x:v>Fuente oficial: https://www.todofp.es/dam/todofp/certificados-profesionales/anexos/adgg0408.pdf</x:v>
      </x:c>
      <x:c r="F18" s="100" t="str">
        <x:v>Fuente oficial: https://www.todofp.es/dam/todofp/certificados-profesionales/anexos/adgg0408.pdf</x:v>
      </x:c>
      <x:c r="G18" s="100" t="str">
        <x:v>Fuente oficial: https://www.todofp.es/dam/todofp/certificados-profesionales/anexos/adgg0408.pdf</x:v>
      </x:c>
      <x:c r="H18" s="100" t="str">
        <x:v>Fuente oficial: https://www.todofp.es/dam/todofp/certificados-profesionales/anexos/adgg0408.pdf</x:v>
      </x:c>
      <x:c r="I18" s="100" t="str">
        <x:v>Fuente oficial: https://www.todofp.es/dam/todofp/certificados-profesionales/anexos/adgg0408.pdf</x:v>
      </x:c>
    </x:row>
  </x:sheetData>
  <x:mergeCells>
    <x:mergeCell ref="A1:I1"/>
    <x:mergeCell ref="A2:I2"/>
    <x:mergeCell ref="F13:I16"/>
    <x:mergeCell ref="A18:I18"/>
  </x:mergeCells>
  <x:dataValidations count="2">
    <x:dataValidation type="list" sqref="E5:E11">
      <x:formula1>"Baja,Normal,Urgente,Confidencial"</x:formula1>
    </x:dataValidation>
    <x:dataValidation type="list" sqref="I5:I11">
      <x:formula1>"Pendiente,En curso,Completado,Escalado"</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8" hidden="0" customWidth="1"/>
    <x:col min="2" max="2" width="12.220000267028809" hidden="0" customWidth="1"/>
    <x:col min="3" max="3" width="16.670000076293945" hidden="0" customWidth="1"/>
    <x:col min="4" max="4" width="13.890000343322754" hidden="0" customWidth="1"/>
    <x:col min="5" max="5" width="10.220000267028809" hidden="0" customWidth="1"/>
    <x:col min="6" max="6" width="7.21999979019165" hidden="0" customWidth="1"/>
    <x:col min="7" max="7" width="10.890000343322754" hidden="0" customWidth="1"/>
    <x:col min="8" max="8" width="12.220000267028809" hidden="0" customWidth="1"/>
    <x:col min="9" max="9" width="23.329999923706055" hidden="0" customWidth="1"/>
    <x:col min="10" max="10" width="11.670000076293945" hidden="0" customWidth="1"/>
  </x:cols>
  <x:sheetData>
    <x:row r="1" ht="34" customHeight="1">
      <x:c r="A1" s="3" t="str">
        <x:v>ADGD0308 · Caso administrativo de pedido a cobro</x:v>
      </x:c>
      <x:c r="B1" s="3" t="str">
        <x:v>ADGD0308 · Caso administrativo de pedido a cobro</x:v>
      </x:c>
      <x:c r="C1" s="3" t="str">
        <x:v>ADGD0308 · Caso administrativo de pedido a cobro</x:v>
      </x:c>
      <x:c r="D1" s="3" t="str">
        <x:v>ADGD0308 · Caso administrativo de pedido a cobro</x:v>
      </x:c>
      <x:c r="E1" s="3" t="str">
        <x:v>ADGD0308 · Caso administrativo de pedido a cobro</x:v>
      </x:c>
      <x:c r="F1" s="3" t="str">
        <x:v>ADGD0308 · Caso administrativo de pedido a cobro</x:v>
      </x:c>
      <x:c r="G1" s="3" t="str">
        <x:v>ADGD0308 · Caso administrativo de pedido a cobro</x:v>
      </x:c>
      <x:c r="H1" s="3" t="str">
        <x:v>ADGD0308 · Caso administrativo de pedido a cobro</x:v>
      </x:c>
      <x:c r="I1" s="3" t="str">
        <x:v>ADGD0308 · Caso administrativo de pedido a cobro</x:v>
      </x:c>
      <x:c r="J1" s="3" t="str">
        <x:v>ADGD0308 · Caso administrativo de pedido a cobro</x:v>
      </x:c>
    </x:row>
    <x:row r="2" ht="32" customHeight="1">
      <x:c r="A2" s="6" t="str">
        <x:v>Recorrido transversal por gestión comercial, tesorería, personal, contabilidad y archivo.</x:v>
      </x:c>
      <x:c r="B2" s="6" t="str">
        <x:v>Recorrido transversal por gestión comercial, tesorería, personal, contabilidad y archivo.</x:v>
      </x:c>
      <x:c r="C2" s="6" t="str">
        <x:v>Recorrido transversal por gestión comercial, tesorería, personal, contabilidad y archivo.</x:v>
      </x:c>
      <x:c r="D2" s="6" t="str">
        <x:v>Recorrido transversal por gestión comercial, tesorería, personal, contabilidad y archivo.</x:v>
      </x:c>
      <x:c r="E2" s="6" t="str">
        <x:v>Recorrido transversal por gestión comercial, tesorería, personal, contabilidad y archivo.</x:v>
      </x:c>
      <x:c r="F2" s="6" t="str">
        <x:v>Recorrido transversal por gestión comercial, tesorería, personal, contabilidad y archivo.</x:v>
      </x:c>
      <x:c r="G2" s="6" t="str">
        <x:v>Recorrido transversal por gestión comercial, tesorería, personal, contabilidad y archivo.</x:v>
      </x:c>
      <x:c r="H2" s="6" t="str">
        <x:v>Recorrido transversal por gestión comercial, tesorería, personal, contabilidad y archivo.</x:v>
      </x:c>
      <x:c r="I2" s="6" t="str">
        <x:v>Recorrido transversal por gestión comercial, tesorería, personal, contabilidad y archivo.</x:v>
      </x:c>
      <x:c r="J2" s="6" t="str">
        <x:v>Recorrido transversal por gestión comercial, tesorería, personal, contabilidad y archivo.</x:v>
      </x:c>
    </x:row>
    <x:row r="4" ht="32" customHeight="1">
      <x:c r="A4" s="10" t="str">
        <x:v>Paso</x:v>
      </x:c>
      <x:c r="B4" s="10" t="str">
        <x:v>Área</x:v>
      </x:c>
      <x:c r="C4" s="10" t="str">
        <x:v>Documento</x:v>
      </x:c>
      <x:c r="D4" s="10" t="str">
        <x:v>Responsable</x:v>
      </x:c>
      <x:c r="E4" s="10" t="str">
        <x:v>Base</x:v>
      </x:c>
      <x:c r="F4" s="10" t="str">
        <x:v>IVA</x:v>
      </x:c>
      <x:c r="G4" s="10" t="str">
        <x:v>Total</x:v>
      </x:c>
      <x:c r="H4" s="10" t="str">
        <x:v>Vencimiento</x:v>
      </x:c>
      <x:c r="I4" s="10" t="str">
        <x:v>Control clave</x:v>
      </x:c>
      <x:c r="J4" s="10" t="str">
        <x:v>Estado</x:v>
      </x:c>
    </x:row>
    <x:row r="5" ht="40" customHeight="1">
      <x:c r="A5" s="57" t="n">
        <x:v>1</x:v>
      </x:c>
      <x:c r="B5" s="58" t="str">
        <x:v>Comercial</x:v>
      </x:c>
      <x:c r="C5" s="58" t="str">
        <x:v>Pedido P-026</x:v>
      </x:c>
      <x:c r="D5" s="58" t="str">
        <x:v>Administración</x:v>
      </x:c>
      <x:c r="E5" s="66" t="n">
        <x:v>3200</x:v>
      </x:c>
      <x:c r="F5" s="69" t="n">
        <x:v>0.21</x:v>
      </x:c>
      <x:c r="G5" s="72" t="n">
        <x:f>E5*(1+F5)</x:f>
        <x:v>3872</x:v>
      </x:c>
      <x:c r="H5" s="113" t="n">
        <x:v>46267</x:v>
      </x:c>
      <x:c r="I5" s="21" t="str">
        <x:v>Datos cliente y condiciones</x:v>
      </x:c>
      <x:c r="J5" s="22" t="str">
        <x:v>Completado</x:v>
      </x:c>
    </x:row>
    <x:row r="6" ht="40" customHeight="1">
      <x:c r="A6" s="59" t="n">
        <x:v>2</x:v>
      </x:c>
      <x:c r="B6" s="60" t="str">
        <x:v>Comercial</x:v>
      </x:c>
      <x:c r="C6" s="60" t="str">
        <x:v>Albarán A-026</x:v>
      </x:c>
      <x:c r="D6" s="60" t="str">
        <x:v>Almacén</x:v>
      </x:c>
      <x:c r="E6" s="67" t="n">
        <x:v>3200</x:v>
      </x:c>
      <x:c r="F6" s="70" t="n">
        <x:v>0</x:v>
      </x:c>
      <x:c r="G6" s="73" t="n">
        <x:f>E6*(1+F6)</x:f>
        <x:v>3200</x:v>
      </x:c>
      <x:c r="H6" s="114" t="n">
        <x:v>46269</x:v>
      </x:c>
      <x:c r="I6" s="24" t="str">
        <x:v>Entrega y firma</x:v>
      </x:c>
      <x:c r="J6" s="25" t="str">
        <x:v>Completado</x:v>
      </x:c>
    </x:row>
    <x:row r="7" ht="40" customHeight="1">
      <x:c r="A7" s="59" t="n">
        <x:v>3</x:v>
      </x:c>
      <x:c r="B7" s="60" t="str">
        <x:v>Facturación</x:v>
      </x:c>
      <x:c r="C7" s="60" t="str">
        <x:v>Factura F-026</x:v>
      </x:c>
      <x:c r="D7" s="60" t="str">
        <x:v>Administración</x:v>
      </x:c>
      <x:c r="E7" s="67" t="n">
        <x:v>3200</x:v>
      </x:c>
      <x:c r="F7" s="70" t="n">
        <x:v>0.21</x:v>
      </x:c>
      <x:c r="G7" s="73" t="n">
        <x:f>E7*(1+F7)</x:f>
        <x:v>3872</x:v>
      </x:c>
      <x:c r="H7" s="114" t="n">
        <x:v>46270</x:v>
      </x:c>
      <x:c r="I7" s="24" t="str">
        <x:v>Serie, fecha e impuestos</x:v>
      </x:c>
      <x:c r="J7" s="25" t="str">
        <x:v>En curso</x:v>
      </x:c>
    </x:row>
    <x:row r="8" ht="40" customHeight="1">
      <x:c r="A8" s="59" t="n">
        <x:v>4</x:v>
      </x:c>
      <x:c r="B8" s="60" t="str">
        <x:v>Tesorería</x:v>
      </x:c>
      <x:c r="C8" s="60" t="str">
        <x:v>Previsión cobro</x:v>
      </x:c>
      <x:c r="D8" s="60" t="str">
        <x:v>Tesorería</x:v>
      </x:c>
      <x:c r="E8" s="67" t="n">
        <x:v>3872</x:v>
      </x:c>
      <x:c r="F8" s="70" t="n">
        <x:v>0</x:v>
      </x:c>
      <x:c r="G8" s="73" t="n">
        <x:f>E8*(1+F8)</x:f>
        <x:v>3872</x:v>
      </x:c>
      <x:c r="H8" s="114" t="n">
        <x:v>46300</x:v>
      </x:c>
      <x:c r="I8" s="24" t="str">
        <x:v>IBAN y vencimiento</x:v>
      </x:c>
      <x:c r="J8" s="25" t="str">
        <x:v>Pendiente</x:v>
      </x:c>
    </x:row>
    <x:row r="9" ht="40" customHeight="1">
      <x:c r="A9" s="59" t="n">
        <x:v>5</x:v>
      </x:c>
      <x:c r="B9" s="60" t="str">
        <x:v>Personal</x:v>
      </x:c>
      <x:c r="C9" s="60" t="str">
        <x:v>Parte de horas</x:v>
      </x:c>
      <x:c r="D9" s="60" t="str">
        <x:v>RR. HH.</x:v>
      </x:c>
      <x:c r="E9" s="67" t="n">
        <x:v>16</x:v>
      </x:c>
      <x:c r="F9" s="70" t="n">
        <x:v>0</x:v>
      </x:c>
      <x:c r="G9" s="73" t="n">
        <x:f>E9*(1+F9)</x:f>
        <x:v>16</x:v>
      </x:c>
      <x:c r="H9" s="114" t="n">
        <x:v>46295</x:v>
      </x:c>
      <x:c r="I9" s="24" t="str">
        <x:v>Autorización responsable</x:v>
      </x:c>
      <x:c r="J9" s="25" t="str">
        <x:v>Pendiente</x:v>
      </x:c>
    </x:row>
    <x:row r="10" ht="40" customHeight="1">
      <x:c r="A10" s="59" t="n">
        <x:v>6</x:v>
      </x:c>
      <x:c r="B10" s="60" t="str">
        <x:v>Contabilidad</x:v>
      </x:c>
      <x:c r="C10" s="60" t="str">
        <x:v>Asiento predefinido</x:v>
      </x:c>
      <x:c r="D10" s="60" t="str">
        <x:v>Contabilidad</x:v>
      </x:c>
      <x:c r="E10" s="67" t="n">
        <x:v>3200</x:v>
      </x:c>
      <x:c r="F10" s="70" t="n">
        <x:v>0.21</x:v>
      </x:c>
      <x:c r="G10" s="73" t="n">
        <x:f>E10*(1+F10)</x:f>
        <x:v>3872</x:v>
      </x:c>
      <x:c r="H10" s="114" t="n">
        <x:v>46270</x:v>
      </x:c>
      <x:c r="I10" s="24" t="str">
        <x:v>Documento soporte</x:v>
      </x:c>
      <x:c r="J10" s="25" t="str">
        <x:v>Pendiente</x:v>
      </x:c>
    </x:row>
    <x:row r="11" ht="40" customHeight="1">
      <x:c r="A11" s="59" t="n">
        <x:v>7</x:v>
      </x:c>
      <x:c r="B11" s="60" t="str">
        <x:v>Archivo</x:v>
      </x:c>
      <x:c r="C11" s="60" t="str">
        <x:v>Expediente cliente</x:v>
      </x:c>
      <x:c r="D11" s="60" t="str">
        <x:v>Archivo</x:v>
      </x:c>
      <x:c r="E11" s="67" t="n">
        <x:v>0</x:v>
      </x:c>
      <x:c r="F11" s="70" t="n">
        <x:v>0</x:v>
      </x:c>
      <x:c r="G11" s="73" t="n">
        <x:f>E11*(1+F11)</x:f>
        <x:v>0</x:v>
      </x:c>
      <x:c r="H11" s="114" t="n">
        <x:v>46301</x:v>
      </x:c>
      <x:c r="I11" s="24" t="str">
        <x:v>Integridad y permisos</x:v>
      </x:c>
      <x:c r="J11" s="25" t="str">
        <x:v>Pendiente</x:v>
      </x:c>
    </x:row>
    <x:row r="12" ht="40" customHeight="1">
      <x:c r="A12" s="61" t="n">
        <x:v>8</x:v>
      </x:c>
      <x:c r="B12" s="62" t="str">
        <x:v>Tesorería</x:v>
      </x:c>
      <x:c r="C12" s="62" t="str">
        <x:v>Conciliación bancaria</x:v>
      </x:c>
      <x:c r="D12" s="62" t="str">
        <x:v>Tesorería</x:v>
      </x:c>
      <x:c r="E12" s="68" t="n">
        <x:v>3872</x:v>
      </x:c>
      <x:c r="F12" s="71" t="n">
        <x:v>0</x:v>
      </x:c>
      <x:c r="G12" s="74" t="n">
        <x:f>E12*(1+F12)</x:f>
        <x:v>3872</x:v>
      </x:c>
      <x:c r="H12" s="115" t="n">
        <x:v>46301</x:v>
      </x:c>
      <x:c r="I12" s="27" t="str">
        <x:v>Importe y referencia</x:v>
      </x:c>
      <x:c r="J12" s="28" t="str">
        <x:v>Pendiente</x:v>
      </x:c>
    </x:row>
    <x:row r="14" ht="32" customHeight="1">
      <x:c r="A14" s="10" t="str">
        <x:v>Indicador</x:v>
      </x:c>
      <x:c r="B14" s="10" t="str">
        <x:v>Resultado</x:v>
      </x:c>
      <x:c r="C14" s="10" t="str">
        <x:v>Criterio</x:v>
      </x:c>
      <x:c r="D14" s="10" t="str">
        <x:v>Lectura</x:v>
      </x:c>
      <x:c r="F14"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G14"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H14"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I14"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J14"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row>
    <x:row r="15" ht="36" customHeight="1">
      <x:c r="A15" s="85" t="str">
        <x:v>Pasos completados</x:v>
      </x:c>
      <x:c r="B15" s="86" t="n">
        <x:f>COUNTIF(J5:J12,"Completado")</x:f>
        <x:v>2</x:v>
      </x:c>
      <x:c r="C15" s="86" t="str">
        <x:v>COUNTIF</x:v>
      </x:c>
      <x:c r="D15" s="87" t="str">
        <x:v>Avance del expediente</x:v>
      </x:c>
      <x:c r="F15"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G15"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H15"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I15"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J15"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row>
    <x:row r="16" ht="36" customHeight="1">
      <x:c r="A16" s="88" t="str">
        <x:v>Importe facturado</x:v>
      </x:c>
      <x:c r="B16" s="95" t="n">
        <x:f>G7</x:f>
        <x:v>3872</x:v>
      </x:c>
      <x:c r="C16" s="89" t="str">
        <x:v>Factura emitida</x:v>
      </x:c>
      <x:c r="D16" s="90" t="str">
        <x:v>No confundir con cobrado</x:v>
      </x:c>
      <x:c r="F16"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G16"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H16"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I16"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J16"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row>
    <x:row r="17" ht="36" customHeight="1">
      <x:c r="A17" s="91" t="str">
        <x:v>Pendientes</x:v>
      </x:c>
      <x:c r="B17" s="92" t="n">
        <x:f>COUNTIF(J5:J12,"Pendiente")</x:f>
        <x:v>5</x:v>
      </x:c>
      <x:c r="C17" s="92" t="str">
        <x:v>COUNTIF</x:v>
      </x:c>
      <x:c r="D17" s="93" t="str">
        <x:v>Necesitan responsable y fecha</x:v>
      </x:c>
      <x:c r="F17"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G17"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H17"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I17"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c r="J17" s="117" t="str">
        <x:v>Caso transversal: el valor de ADGD0308 está en conectar áreas. Un pedido no termina al emitir la factura: debe quedar documentado, previsto en tesorería, registrado según instrucciones y archivado con permisos adecuados. La autorización final corresponde al responsable definido por la organización.</x:v>
      </x:c>
    </x:row>
    <x:row r="19">
      <x:c r="A19" s="100" t="str">
        <x:v>Fuente oficial: https://www.boe.es/buscar/doc.php?id=BOE-A-2011-9930</x:v>
      </x:c>
      <x:c r="B19" s="100" t="str">
        <x:v>Fuente oficial: https://www.boe.es/buscar/doc.php?id=BOE-A-2011-9930</x:v>
      </x:c>
      <x:c r="C19" s="100" t="str">
        <x:v>Fuente oficial: https://www.boe.es/buscar/doc.php?id=BOE-A-2011-9930</x:v>
      </x:c>
      <x:c r="D19" s="100" t="str">
        <x:v>Fuente oficial: https://www.boe.es/buscar/doc.php?id=BOE-A-2011-9930</x:v>
      </x:c>
      <x:c r="E19" s="100" t="str">
        <x:v>Fuente oficial: https://www.boe.es/buscar/doc.php?id=BOE-A-2011-9930</x:v>
      </x:c>
      <x:c r="F19" s="100" t="str">
        <x:v>Fuente oficial: https://www.boe.es/buscar/doc.php?id=BOE-A-2011-9930</x:v>
      </x:c>
      <x:c r="G19" s="100" t="str">
        <x:v>Fuente oficial: https://www.boe.es/buscar/doc.php?id=BOE-A-2011-9930</x:v>
      </x:c>
      <x:c r="H19" s="100" t="str">
        <x:v>Fuente oficial: https://www.boe.es/buscar/doc.php?id=BOE-A-2011-9930</x:v>
      </x:c>
      <x:c r="I19" s="100" t="str">
        <x:v>Fuente oficial: https://www.boe.es/buscar/doc.php?id=BOE-A-2011-9930</x:v>
      </x:c>
      <x:c r="J19" s="100" t="str">
        <x:v>Fuente oficial: https://www.boe.es/buscar/doc.php?id=BOE-A-2011-9930</x:v>
      </x:c>
    </x:row>
  </x:sheetData>
  <x:mergeCells>
    <x:mergeCell ref="A1:J1"/>
    <x:mergeCell ref="A2:J2"/>
    <x:mergeCell ref="F14:J17"/>
    <x:mergeCell ref="A19:J19"/>
  </x:mergeCells>
  <x:dataValidations count="1">
    <x:dataValidation type="list" sqref="J5:J12">
      <x:formula1>"Pendiente,En curso,Completado,Incidencia"</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7.21999979019165" hidden="0" customWidth="1"/>
    <x:col min="2" max="2" width="11.670000076293945" hidden="0" customWidth="1"/>
    <x:col min="3" max="3" width="18.329999923706055" hidden="0" customWidth="1"/>
    <x:col min="4" max="4" width="20.559999465942383" hidden="0" customWidth="1"/>
    <x:col min="5" max="5" width="18.329999923706055" hidden="0" customWidth="1"/>
    <x:col min="6" max="6" width="11.109999656677246" hidden="0" customWidth="1"/>
    <x:col min="7" max="7" width="23.329999923706055" hidden="0" customWidth="1"/>
  </x:cols>
  <x:sheetData>
    <x:row r="1" ht="34" customHeight="1">
      <x:c r="A1" s="3" t="str">
        <x:v>ADGG0508 · Prueba práctica de precisión de datos</x:v>
      </x:c>
      <x:c r="B1" s="3" t="str">
        <x:v>ADGG0508 · Prueba práctica de precisión de datos</x:v>
      </x:c>
      <x:c r="C1" s="3" t="str">
        <x:v>ADGG0508 · Prueba práctica de precisión de datos</x:v>
      </x:c>
      <x:c r="D1" s="3" t="str">
        <x:v>ADGG0508 · Prueba práctica de precisión de datos</x:v>
      </x:c>
      <x:c r="E1" s="3" t="str">
        <x:v>ADGG0508 · Prueba práctica de precisión de datos</x:v>
      </x:c>
      <x:c r="F1" s="3" t="str">
        <x:v>ADGG0508 · Prueba práctica de precisión de datos</x:v>
      </x:c>
      <x:c r="G1" s="3" t="str">
        <x:v>ADGG0508 · Prueba práctica de precisión de datos</x:v>
      </x:c>
    </x:row>
    <x:row r="2" ht="32" customHeight="1">
      <x:c r="A2" s="6" t="str">
        <x:v>Escribe en la columna D el valor correcto mostrado en C. La hoja calcula aciertos, errores y precisión.</x:v>
      </x:c>
      <x:c r="B2" s="6" t="str">
        <x:v>Escribe en la columna D el valor correcto mostrado en C. La hoja calcula aciertos, errores y precisión.</x:v>
      </x:c>
      <x:c r="C2" s="6" t="str">
        <x:v>Escribe en la columna D el valor correcto mostrado en C. La hoja calcula aciertos, errores y precisión.</x:v>
      </x:c>
      <x:c r="D2" s="6" t="str">
        <x:v>Escribe en la columna D el valor correcto mostrado en C. La hoja calcula aciertos, errores y precisión.</x:v>
      </x:c>
      <x:c r="E2" s="6" t="str">
        <x:v>Escribe en la columna D el valor correcto mostrado en C. La hoja calcula aciertos, errores y precisión.</x:v>
      </x:c>
      <x:c r="F2" s="6" t="str">
        <x:v>Escribe en la columna D el valor correcto mostrado en C. La hoja calcula aciertos, errores y precisión.</x:v>
      </x:c>
      <x:c r="G2" s="6" t="str">
        <x:v>Escribe en la columna D el valor correcto mostrado en C. La hoja calcula aciertos, errores y precisión.</x:v>
      </x:c>
    </x:row>
    <x:row r="4" ht="32" customHeight="1">
      <x:c r="A4" s="10" t="str">
        <x:v>Registro</x:v>
      </x:c>
      <x:c r="B4" s="10" t="str">
        <x:v>Tipo</x:v>
      </x:c>
      <x:c r="C4" s="10" t="str">
        <x:v>Valor origen</x:v>
      </x:c>
      <x:c r="D4" s="10" t="str">
        <x:v>Tu transcripción</x:v>
      </x:c>
      <x:c r="E4" s="10" t="str">
        <x:v>Respuesta</x:v>
      </x:c>
      <x:c r="F4" s="10" t="str">
        <x:v>Resultado</x:v>
      </x:c>
      <x:c r="G4" s="10" t="str">
        <x:v>Observación</x:v>
      </x:c>
    </x:row>
    <x:row r="5" ht="27" customHeight="1">
      <x:c r="A5" s="20" t="n">
        <x:v>1</x:v>
      </x:c>
      <x:c r="B5" s="21" t="str">
        <x:v>NIF</x:v>
      </x:c>
      <x:c r="C5" s="21" t="str">
        <x:v>12345678Z</x:v>
      </x:c>
      <x:c r="D5" s="107" t="str"/>
      <x:c r="E5" s="118" t="str">
        <x:v>12345678Z</x:v>
      </x:c>
      <x:c r="F5" s="21" t="str">
        <x:f>IF(D5=E5,"Correcto","Revisar")</x:f>
        <x:v>Revisar</x:v>
      </x:c>
      <x:c r="G5" s="22" t="str">
        <x:v>Ocho cifras y letra</x:v>
      </x:c>
    </x:row>
    <x:row r="6" ht="27" customHeight="1">
      <x:c r="A6" s="23" t="n">
        <x:v>2</x:v>
      </x:c>
      <x:c r="B6" s="24" t="str">
        <x:v>Importe</x:v>
      </x:c>
      <x:c r="C6" s="24" t="str">
        <x:v>1.205,40</x:v>
      </x:c>
      <x:c r="D6" s="108" t="str"/>
      <x:c r="E6" s="119" t="str">
        <x:v>1.205,40</x:v>
      </x:c>
      <x:c r="F6" s="24" t="str">
        <x:f>IF(D6=E6,"Correcto","Revisar")</x:f>
        <x:v>Revisar</x:v>
      </x:c>
      <x:c r="G6" s="25" t="str">
        <x:v>Conservar separadores</x:v>
      </x:c>
    </x:row>
    <x:row r="7" ht="27" customHeight="1">
      <x:c r="A7" s="23" t="n">
        <x:v>3</x:v>
      </x:c>
      <x:c r="B7" s="24" t="str">
        <x:v>Fecha</x:v>
      </x:c>
      <x:c r="C7" s="24" t="str">
        <x:v>31/08/2026</x:v>
      </x:c>
      <x:c r="D7" s="108" t="str"/>
      <x:c r="E7" s="119" t="str">
        <x:v>31/08/2026</x:v>
      </x:c>
      <x:c r="F7" s="24" t="str">
        <x:f>IF(D7=E7,"Correcto","Revisar")</x:f>
        <x:v>Revisar</x:v>
      </x:c>
      <x:c r="G7" s="25" t="str">
        <x:v>No invertir día y mes</x:v>
      </x:c>
    </x:row>
    <x:row r="8" ht="27" customHeight="1">
      <x:c r="A8" s="23" t="n">
        <x:v>4</x:v>
      </x:c>
      <x:c r="B8" s="24" t="str">
        <x:v>Referencia</x:v>
      </x:c>
      <x:c r="C8" s="24" t="str">
        <x:v>ADG-0508-014</x:v>
      </x:c>
      <x:c r="D8" s="108" t="str"/>
      <x:c r="E8" s="119" t="str">
        <x:v>ADG-0508-014</x:v>
      </x:c>
      <x:c r="F8" s="24" t="str">
        <x:f>IF(D8=E8,"Correcto","Revisar")</x:f>
        <x:v>Revisar</x:v>
      </x:c>
      <x:c r="G8" s="25" t="str">
        <x:v>Guiones obligatorios</x:v>
      </x:c>
    </x:row>
    <x:row r="9" ht="27" customHeight="1">
      <x:c r="A9" s="23" t="n">
        <x:v>5</x:v>
      </x:c>
      <x:c r="B9" s="24" t="str">
        <x:v>Correo</x:v>
      </x:c>
      <x:c r="C9" s="24" t="str">
        <x:v>archivo@ejemplo.es</x:v>
      </x:c>
      <x:c r="D9" s="108" t="str"/>
      <x:c r="E9" s="119" t="str">
        <x:v>archivo@ejemplo.es</x:v>
      </x:c>
      <x:c r="F9" s="24" t="str">
        <x:f>IF(D9=E9,"Correcto","Revisar")</x:f>
        <x:v>Revisar</x:v>
      </x:c>
      <x:c r="G9" s="25" t="str">
        <x:v>Sin espacios</x:v>
      </x:c>
    </x:row>
    <x:row r="10" ht="27" customHeight="1">
      <x:c r="A10" s="23" t="n">
        <x:v>6</x:v>
      </x:c>
      <x:c r="B10" s="24" t="str">
        <x:v>Código postal</x:v>
      </x:c>
      <x:c r="C10" s="24" t="str">
        <x:v>28007</x:v>
      </x:c>
      <x:c r="D10" s="108" t="str"/>
      <x:c r="E10" s="119" t="str">
        <x:v>28007</x:v>
      </x:c>
      <x:c r="F10" s="24" t="str">
        <x:f>IF(D10=E10,"Correcto","Revisar")</x:f>
        <x:v>Revisar</x:v>
      </x:c>
      <x:c r="G10" s="25" t="str">
        <x:v>Mantener cero inicial si existe</x:v>
      </x:c>
    </x:row>
    <x:row r="11" ht="27" customHeight="1">
      <x:c r="A11" s="23" t="n">
        <x:v>7</x:v>
      </x:c>
      <x:c r="B11" s="24" t="str">
        <x:v>IBAN parcial</x:v>
      </x:c>
      <x:c r="C11" s="24" t="str">
        <x:v>ES12 3456 7890</x:v>
      </x:c>
      <x:c r="D11" s="108" t="str"/>
      <x:c r="E11" s="119" t="str">
        <x:v>ES12 3456 7890</x:v>
      </x:c>
      <x:c r="F11" s="24" t="str">
        <x:f>IF(D11=E11,"Correcto","Revisar")</x:f>
        <x:v>Revisar</x:v>
      </x:c>
      <x:c r="G11" s="25" t="str">
        <x:v>Respetar bloques</x:v>
      </x:c>
    </x:row>
    <x:row r="12" ht="27" customHeight="1">
      <x:c r="A12" s="23" t="n">
        <x:v>8</x:v>
      </x:c>
      <x:c r="B12" s="24" t="str">
        <x:v>Nombre</x:v>
      </x:c>
      <x:c r="C12" s="24" t="str">
        <x:v>Muñoz-López, Ana</x:v>
      </x:c>
      <x:c r="D12" s="108" t="str"/>
      <x:c r="E12" s="119" t="str">
        <x:v>Muñoz-López, Ana</x:v>
      </x:c>
      <x:c r="F12" s="24" t="str">
        <x:f>IF(D12=E12,"Correcto","Revisar")</x:f>
        <x:v>Revisar</x:v>
      </x:c>
      <x:c r="G12" s="25" t="str">
        <x:v>Tildes, guion y coma</x:v>
      </x:c>
    </x:row>
    <x:row r="13" ht="27" customHeight="1">
      <x:c r="A13" s="23" t="n">
        <x:v>9</x:v>
      </x:c>
      <x:c r="B13" s="24" t="str">
        <x:v>Teléfono</x:v>
      </x:c>
      <x:c r="C13" s="24" t="str">
        <x:v>+34 912 345 678</x:v>
      </x:c>
      <x:c r="D13" s="108" t="str"/>
      <x:c r="E13" s="119" t="str">
        <x:v>+34 912 345 678</x:v>
      </x:c>
      <x:c r="F13" s="24" t="str">
        <x:f>IF(D13=E13,"Correcto","Revisar")</x:f>
        <x:v>Revisar</x:v>
      </x:c>
      <x:c r="G13" s="25" t="str">
        <x:v>Prefijo y espacios</x:v>
      </x:c>
    </x:row>
    <x:row r="14" ht="27" customHeight="1">
      <x:c r="A14" s="23" t="n">
        <x:v>10</x:v>
      </x:c>
      <x:c r="B14" s="24" t="str">
        <x:v>Expediente</x:v>
      </x:c>
      <x:c r="C14" s="24" t="str">
        <x:v>2026/ADG/0019</x:v>
      </x:c>
      <x:c r="D14" s="108" t="str"/>
      <x:c r="E14" s="119" t="str">
        <x:v>2026/ADG/0019</x:v>
      </x:c>
      <x:c r="F14" s="24" t="str">
        <x:f>IF(D14=E14,"Correcto","Revisar")</x:f>
        <x:v>Revisar</x:v>
      </x:c>
      <x:c r="G14" s="25" t="str">
        <x:v>Barras y ceros</x:v>
      </x:c>
    </x:row>
    <x:row r="15" ht="27" customHeight="1">
      <x:c r="A15" s="23" t="n">
        <x:v>11</x:v>
      </x:c>
      <x:c r="B15" s="24" t="str">
        <x:v>Porcentaje</x:v>
      </x:c>
      <x:c r="C15" s="24" t="str">
        <x:v>5,00 %</x:v>
      </x:c>
      <x:c r="D15" s="108" t="str"/>
      <x:c r="E15" s="119" t="str">
        <x:v>5,00 %</x:v>
      </x:c>
      <x:c r="F15" s="24" t="str">
        <x:f>IF(D15=E15,"Correcto","Revisar")</x:f>
        <x:v>Revisar</x:v>
      </x:c>
      <x:c r="G15" s="25" t="str">
        <x:v>No omitir símbolo</x:v>
      </x:c>
    </x:row>
    <x:row r="16" ht="27" customHeight="1">
      <x:c r="A16" s="23" t="n">
        <x:v>12</x:v>
      </x:c>
      <x:c r="B16" s="24" t="str">
        <x:v>Hora</x:v>
      </x:c>
      <x:c r="C16" s="24" t="str">
        <x:v>09:05</x:v>
      </x:c>
      <x:c r="D16" s="108" t="str"/>
      <x:c r="E16" s="119" t="str">
        <x:v>09:05</x:v>
      </x:c>
      <x:c r="F16" s="24" t="str">
        <x:f>IF(D16=E16,"Correcto","Revisar")</x:f>
        <x:v>Revisar</x:v>
      </x:c>
      <x:c r="G16" s="25" t="str">
        <x:v>Formato de 24 horas</x:v>
      </x:c>
    </x:row>
    <x:row r="17" ht="27" customHeight="1">
      <x:c r="A17" s="23" t="n">
        <x:v>13</x:v>
      </x:c>
      <x:c r="B17" s="24" t="str">
        <x:v>Producto</x:v>
      </x:c>
      <x:c r="C17" s="24" t="str">
        <x:v>Ref. ÁG-42/B</x:v>
      </x:c>
      <x:c r="D17" s="108" t="str"/>
      <x:c r="E17" s="119" t="str">
        <x:v>Ref. ÁG-42/B</x:v>
      </x:c>
      <x:c r="F17" s="24" t="str">
        <x:f>IF(D17=E17,"Correcto","Revisar")</x:f>
        <x:v>Revisar</x:v>
      </x:c>
      <x:c r="G17" s="25" t="str">
        <x:v>Punto, tilde y barra</x:v>
      </x:c>
    </x:row>
    <x:row r="18" ht="27" customHeight="1">
      <x:c r="A18" s="26" t="n">
        <x:v>14</x:v>
      </x:c>
      <x:c r="B18" s="27" t="str">
        <x:v>Cantidad</x:v>
      </x:c>
      <x:c r="C18" s="27" t="str">
        <x:v>000125</x:v>
      </x:c>
      <x:c r="D18" s="109" t="str"/>
      <x:c r="E18" s="120" t="str">
        <x:v>000125</x:v>
      </x:c>
      <x:c r="F18" s="27" t="str">
        <x:f>IF(D18=E18,"Correcto","Revisar")</x:f>
        <x:v>Revisar</x:v>
      </x:c>
      <x:c r="G18" s="28" t="str">
        <x:v>Los ceros son significativos</x:v>
      </x:c>
    </x:row>
    <x:row r="20" ht="32" customHeight="1">
      <x:c r="A20" s="10" t="str">
        <x:v>Métrica</x:v>
      </x:c>
      <x:c r="B20" s="10" t="str">
        <x:v>Resultado</x:v>
      </x:c>
      <x:c r="C20" s="10" t="str">
        <x:v>Objetivo didáctico</x:v>
      </x:c>
      <x:c r="E20" s="117" t="str">
        <x:v>Referencia normativa del certificado: entre 300 y 325 pulsaciones por minuto y un error máximo del 5 % en los criterios profesionales del módulo de grabación. Esta prueba breve no sustituye la evaluación oficial del centro.</x:v>
      </x:c>
      <x:c r="F20" s="117" t="str">
        <x:v>Referencia normativa del certificado: entre 300 y 325 pulsaciones por minuto y un error máximo del 5 % en los criterios profesionales del módulo de grabación. Esta prueba breve no sustituye la evaluación oficial del centro.</x:v>
      </x:c>
      <x:c r="G20" s="117" t="str">
        <x:v>Referencia normativa del certificado: entre 300 y 325 pulsaciones por minuto y un error máximo del 5 % en los criterios profesionales del módulo de grabación. Esta prueba breve no sustituye la evaluación oficial del centro.</x:v>
      </x:c>
    </x:row>
    <x:row r="21">
      <x:c r="A21" s="132" t="str">
        <x:v>Aciertos</x:v>
      </x:c>
      <x:c r="B21" s="133" t="n">
        <x:f>COUNTIF(F5:F18,"Correcto")</x:f>
        <x:v>0</x:v>
      </x:c>
      <x:c r="C21" s="134" t="str">
        <x:v>14</x:v>
      </x:c>
      <x:c r="E21" s="117" t="str">
        <x:v>Referencia normativa del certificado: entre 300 y 325 pulsaciones por minuto y un error máximo del 5 % en los criterios profesionales del módulo de grabación. Esta prueba breve no sustituye la evaluación oficial del centro.</x:v>
      </x:c>
      <x:c r="F21" s="117" t="str">
        <x:v>Referencia normativa del certificado: entre 300 y 325 pulsaciones por minuto y un error máximo del 5 % en los criterios profesionales del módulo de grabación. Esta prueba breve no sustituye la evaluación oficial del centro.</x:v>
      </x:c>
      <x:c r="G21" s="117" t="str">
        <x:v>Referencia normativa del certificado: entre 300 y 325 pulsaciones por minuto y un error máximo del 5 % en los criterios profesionales del módulo de grabación. Esta prueba breve no sustituye la evaluación oficial del centro.</x:v>
      </x:c>
    </x:row>
    <x:row r="22">
      <x:c r="A22" s="135" t="str">
        <x:v>Errores</x:v>
      </x:c>
      <x:c r="B22" s="136" t="n">
        <x:f>COUNTIF(F5:F18,"Revisar")</x:f>
        <x:v>14</x:v>
      </x:c>
      <x:c r="C22" s="137" t="str">
        <x:v>0</x:v>
      </x:c>
      <x:c r="E22" s="117" t="str">
        <x:v>Referencia normativa del certificado: entre 300 y 325 pulsaciones por minuto y un error máximo del 5 % en los criterios profesionales del módulo de grabación. Esta prueba breve no sustituye la evaluación oficial del centro.</x:v>
      </x:c>
      <x:c r="F22" s="117" t="str">
        <x:v>Referencia normativa del certificado: entre 300 y 325 pulsaciones por minuto y un error máximo del 5 % en los criterios profesionales del módulo de grabación. Esta prueba breve no sustituye la evaluación oficial del centro.</x:v>
      </x:c>
      <x:c r="G22" s="117" t="str">
        <x:v>Referencia normativa del certificado: entre 300 y 325 pulsaciones por minuto y un error máximo del 5 % en los criterios profesionales del módulo de grabación. Esta prueba breve no sustituye la evaluación oficial del centro.</x:v>
      </x:c>
    </x:row>
    <x:row r="23">
      <x:c r="A23" s="138" t="str">
        <x:v>Precisión</x:v>
      </x:c>
      <x:c r="B23" s="139" t="n">
        <x:f>B21/14</x:f>
        <x:v>0</x:v>
      </x:c>
      <x:c r="C23" s="140" t="str">
        <x:v>100 %</x:v>
      </x:c>
      <x:c r="E23" s="117" t="str">
        <x:v>Referencia normativa del certificado: entre 300 y 325 pulsaciones por minuto y un error máximo del 5 % en los criterios profesionales del módulo de grabación. Esta prueba breve no sustituye la evaluación oficial del centro.</x:v>
      </x:c>
      <x:c r="F23" s="117" t="str">
        <x:v>Referencia normativa del certificado: entre 300 y 325 pulsaciones por minuto y un error máximo del 5 % en los criterios profesionales del módulo de grabación. Esta prueba breve no sustituye la evaluación oficial del centro.</x:v>
      </x:c>
      <x:c r="G23" s="117" t="str">
        <x:v>Referencia normativa del certificado: entre 300 y 325 pulsaciones por minuto y un error máximo del 5 % en los criterios profesionales del módulo de grabación. Esta prueba breve no sustituye la evaluación oficial del centro.</x:v>
      </x:c>
    </x:row>
    <x:row r="25">
      <x:c r="A25" s="100" t="str">
        <x:v>Fuente oficial: https://www.todofp.es/dam/todofp/certificados-profesionales/anexos/adgg0508.pdf</x:v>
      </x:c>
      <x:c r="B25" s="100" t="str">
        <x:v>Fuente oficial: https://www.todofp.es/dam/todofp/certificados-profesionales/anexos/adgg0508.pdf</x:v>
      </x:c>
      <x:c r="C25" s="100" t="str">
        <x:v>Fuente oficial: https://www.todofp.es/dam/todofp/certificados-profesionales/anexos/adgg0508.pdf</x:v>
      </x:c>
      <x:c r="D25" s="100" t="str">
        <x:v>Fuente oficial: https://www.todofp.es/dam/todofp/certificados-profesionales/anexos/adgg0508.pdf</x:v>
      </x:c>
      <x:c r="E25" s="100" t="str">
        <x:v>Fuente oficial: https://www.todofp.es/dam/todofp/certificados-profesionales/anexos/adgg0508.pdf</x:v>
      </x:c>
      <x:c r="F25" s="100" t="str">
        <x:v>Fuente oficial: https://www.todofp.es/dam/todofp/certificados-profesionales/anexos/adgg0508.pdf</x:v>
      </x:c>
      <x:c r="G25" s="100" t="str">
        <x:v>Fuente oficial: https://www.todofp.es/dam/todofp/certificados-profesionales/anexos/adgg0508.pdf</x:v>
      </x:c>
    </x:row>
  </x:sheetData>
  <x:mergeCells>
    <x:mergeCell ref="A1:G1"/>
    <x:mergeCell ref="A2:G2"/>
    <x:mergeCell ref="E20:G23"/>
    <x:mergeCell ref="A25:G25"/>
  </x:mergeCells>
  <x:pageMargins left="0.7" right="0.7" top="0.75" bottom="0.75" header="0.3" footer="0.3"/>
</x:worksheet>
</file>